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Бюджетный\Скалова ЕА\ОТКРЫТОСТЬ бюджетных данных\2024 г\3 кв. 2024 г\"/>
    </mc:Choice>
  </mc:AlternateContent>
  <bookViews>
    <workbookView xWindow="0" yWindow="0" windowWidth="28800" windowHeight="11535" activeTab="2"/>
  </bookViews>
  <sheets>
    <sheet name="доходы" sheetId="3" r:id="rId1"/>
    <sheet name="расходы" sheetId="2" r:id="rId2"/>
    <sheet name="источники" sheetId="1" r:id="rId3"/>
  </sheets>
  <calcPr calcId="152511"/>
</workbook>
</file>

<file path=xl/calcChain.xml><?xml version="1.0" encoding="utf-8"?>
<calcChain xmlns="http://schemas.openxmlformats.org/spreadsheetml/2006/main">
  <c r="I89" i="2" l="1"/>
  <c r="K93" i="2"/>
  <c r="I93" i="2"/>
  <c r="L93" i="2" s="1"/>
  <c r="H93" i="2"/>
  <c r="F95" i="2"/>
  <c r="D95" i="2"/>
  <c r="K85" i="2"/>
  <c r="K86" i="2" s="1"/>
  <c r="I85" i="2"/>
  <c r="I86" i="2" s="1"/>
  <c r="H85" i="2"/>
  <c r="J85" i="2" s="1"/>
  <c r="F85" i="2"/>
  <c r="D85" i="2"/>
  <c r="C85" i="2"/>
  <c r="C86" i="2" s="1"/>
  <c r="H94" i="2"/>
  <c r="K94" i="2"/>
  <c r="L91" i="2"/>
  <c r="F86" i="2"/>
  <c r="H86" i="2" l="1"/>
  <c r="E85" i="2"/>
  <c r="G95" i="2"/>
  <c r="L85" i="2"/>
  <c r="D86" i="2"/>
  <c r="G85" i="2"/>
  <c r="J93" i="2"/>
  <c r="I94" i="2"/>
  <c r="J4" i="1" l="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3" i="1"/>
  <c r="L5" i="2"/>
  <c r="L6" i="2"/>
  <c r="L7" i="2"/>
  <c r="L8" i="2"/>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4" i="2"/>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4" i="2"/>
  <c r="L944" i="3"/>
  <c r="J944" i="3"/>
  <c r="G944" i="3"/>
  <c r="E944" i="3"/>
  <c r="L943" i="3"/>
  <c r="J943" i="3"/>
  <c r="G943" i="3"/>
  <c r="E943" i="3"/>
  <c r="L942" i="3"/>
  <c r="J942" i="3"/>
  <c r="G942" i="3"/>
  <c r="E942" i="3"/>
  <c r="L941" i="3"/>
  <c r="J941" i="3"/>
  <c r="G941" i="3"/>
  <c r="E941" i="3"/>
  <c r="L940" i="3"/>
  <c r="J940" i="3"/>
  <c r="G940" i="3"/>
  <c r="E940" i="3"/>
  <c r="L939" i="3"/>
  <c r="J939" i="3"/>
  <c r="G939" i="3"/>
  <c r="E939" i="3"/>
  <c r="L938" i="3"/>
  <c r="J938" i="3"/>
  <c r="G938" i="3"/>
  <c r="E938" i="3"/>
  <c r="L937" i="3"/>
  <c r="J937" i="3"/>
  <c r="G937" i="3"/>
  <c r="E937" i="3"/>
  <c r="L936" i="3"/>
  <c r="J936" i="3"/>
  <c r="G936" i="3"/>
  <c r="E936" i="3"/>
  <c r="L935" i="3"/>
  <c r="J935" i="3"/>
  <c r="G935" i="3"/>
  <c r="E935" i="3"/>
  <c r="L934" i="3"/>
  <c r="J934" i="3"/>
  <c r="G934" i="3"/>
  <c r="E934" i="3"/>
  <c r="L933" i="3"/>
  <c r="J933" i="3"/>
  <c r="G933" i="3"/>
  <c r="E933" i="3"/>
  <c r="L932" i="3"/>
  <c r="J932" i="3"/>
  <c r="G932" i="3"/>
  <c r="E932" i="3"/>
  <c r="L931" i="3"/>
  <c r="J931" i="3"/>
  <c r="G931" i="3"/>
  <c r="E931" i="3"/>
  <c r="L930" i="3"/>
  <c r="J930" i="3"/>
  <c r="G930" i="3"/>
  <c r="E930" i="3"/>
  <c r="L929" i="3"/>
  <c r="J929" i="3"/>
  <c r="G929" i="3"/>
  <c r="E929" i="3"/>
  <c r="L928" i="3"/>
  <c r="J928" i="3"/>
  <c r="G928" i="3"/>
  <c r="E928" i="3"/>
  <c r="L927" i="3"/>
  <c r="J927" i="3"/>
  <c r="G927" i="3"/>
  <c r="E927" i="3"/>
  <c r="L926" i="3"/>
  <c r="J926" i="3"/>
  <c r="G926" i="3"/>
  <c r="E926" i="3"/>
  <c r="L925" i="3"/>
  <c r="J925" i="3"/>
  <c r="G925" i="3"/>
  <c r="E925" i="3"/>
  <c r="L924" i="3"/>
  <c r="J924" i="3"/>
  <c r="G924" i="3"/>
  <c r="E924" i="3"/>
  <c r="L923" i="3"/>
  <c r="J923" i="3"/>
  <c r="G923" i="3"/>
  <c r="E923" i="3"/>
  <c r="L922" i="3"/>
  <c r="J922" i="3"/>
  <c r="G922" i="3"/>
  <c r="E922" i="3"/>
  <c r="L921" i="3"/>
  <c r="J921" i="3"/>
  <c r="G921" i="3"/>
  <c r="E921" i="3"/>
  <c r="L920" i="3"/>
  <c r="J920" i="3"/>
  <c r="G920" i="3"/>
  <c r="E920" i="3"/>
  <c r="L919" i="3"/>
  <c r="J919" i="3"/>
  <c r="G919" i="3"/>
  <c r="E919" i="3"/>
  <c r="L918" i="3"/>
  <c r="J918" i="3"/>
  <c r="G918" i="3"/>
  <c r="E918" i="3"/>
  <c r="L917" i="3"/>
  <c r="J917" i="3"/>
  <c r="G917" i="3"/>
  <c r="E917" i="3"/>
  <c r="L916" i="3"/>
  <c r="J916" i="3"/>
  <c r="G916" i="3"/>
  <c r="E916" i="3"/>
  <c r="L915" i="3"/>
  <c r="J915" i="3"/>
  <c r="G915" i="3"/>
  <c r="E915" i="3"/>
  <c r="L914" i="3"/>
  <c r="J914" i="3"/>
  <c r="G914" i="3"/>
  <c r="E914" i="3"/>
  <c r="L913" i="3"/>
  <c r="J913" i="3"/>
  <c r="G913" i="3"/>
  <c r="E913" i="3"/>
  <c r="L912" i="3"/>
  <c r="J912" i="3"/>
  <c r="G912" i="3"/>
  <c r="E912" i="3"/>
  <c r="L911" i="3"/>
  <c r="J911" i="3"/>
  <c r="G911" i="3"/>
  <c r="E911" i="3"/>
  <c r="L910" i="3"/>
  <c r="J910" i="3"/>
  <c r="G910" i="3"/>
  <c r="E910" i="3"/>
  <c r="L909" i="3"/>
  <c r="J909" i="3"/>
  <c r="G909" i="3"/>
  <c r="E909" i="3"/>
  <c r="L908" i="3"/>
  <c r="J908" i="3"/>
  <c r="G908" i="3"/>
  <c r="E908" i="3"/>
  <c r="L907" i="3"/>
  <c r="J907" i="3"/>
  <c r="G907" i="3"/>
  <c r="E907" i="3"/>
  <c r="L906" i="3"/>
  <c r="J906" i="3"/>
  <c r="G906" i="3"/>
  <c r="E906" i="3"/>
  <c r="L905" i="3"/>
  <c r="J905" i="3"/>
  <c r="G905" i="3"/>
  <c r="E905" i="3"/>
  <c r="L904" i="3"/>
  <c r="J904" i="3"/>
  <c r="G904" i="3"/>
  <c r="E904" i="3"/>
  <c r="L903" i="3"/>
  <c r="J903" i="3"/>
  <c r="G903" i="3"/>
  <c r="E903" i="3"/>
  <c r="L902" i="3"/>
  <c r="J902" i="3"/>
  <c r="G902" i="3"/>
  <c r="E902" i="3"/>
  <c r="L901" i="3"/>
  <c r="J901" i="3"/>
  <c r="G901" i="3"/>
  <c r="E901" i="3"/>
  <c r="L900" i="3"/>
  <c r="J900" i="3"/>
  <c r="G900" i="3"/>
  <c r="E900" i="3"/>
  <c r="L899" i="3"/>
  <c r="J899" i="3"/>
  <c r="G899" i="3"/>
  <c r="E899" i="3"/>
  <c r="L898" i="3"/>
  <c r="J898" i="3"/>
  <c r="G898" i="3"/>
  <c r="E898" i="3"/>
  <c r="L897" i="3"/>
  <c r="J897" i="3"/>
  <c r="G897" i="3"/>
  <c r="E897" i="3"/>
  <c r="L896" i="3"/>
  <c r="J896" i="3"/>
  <c r="G896" i="3"/>
  <c r="E896" i="3"/>
  <c r="L895" i="3"/>
  <c r="J895" i="3"/>
  <c r="G895" i="3"/>
  <c r="E895" i="3"/>
  <c r="L894" i="3"/>
  <c r="J894" i="3"/>
  <c r="G894" i="3"/>
  <c r="E894" i="3"/>
  <c r="L893" i="3"/>
  <c r="J893" i="3"/>
  <c r="G893" i="3"/>
  <c r="E893" i="3"/>
  <c r="L892" i="3"/>
  <c r="J892" i="3"/>
  <c r="G892" i="3"/>
  <c r="E892" i="3"/>
  <c r="L891" i="3"/>
  <c r="J891" i="3"/>
  <c r="G891" i="3"/>
  <c r="E891" i="3"/>
  <c r="L890" i="3"/>
  <c r="J890" i="3"/>
  <c r="G890" i="3"/>
  <c r="E890" i="3"/>
  <c r="L889" i="3"/>
  <c r="J889" i="3"/>
  <c r="G889" i="3"/>
  <c r="E889" i="3"/>
  <c r="L888" i="3"/>
  <c r="J888" i="3"/>
  <c r="G888" i="3"/>
  <c r="E888" i="3"/>
  <c r="L887" i="3"/>
  <c r="J887" i="3"/>
  <c r="G887" i="3"/>
  <c r="E887" i="3"/>
  <c r="L886" i="3"/>
  <c r="J886" i="3"/>
  <c r="G886" i="3"/>
  <c r="E886" i="3"/>
  <c r="L885" i="3"/>
  <c r="J885" i="3"/>
  <c r="G885" i="3"/>
  <c r="E885" i="3"/>
  <c r="L884" i="3"/>
  <c r="J884" i="3"/>
  <c r="G884" i="3"/>
  <c r="E884" i="3"/>
  <c r="L883" i="3"/>
  <c r="J883" i="3"/>
  <c r="G883" i="3"/>
  <c r="E883" i="3"/>
  <c r="L882" i="3"/>
  <c r="J882" i="3"/>
  <c r="G882" i="3"/>
  <c r="E882" i="3"/>
  <c r="L881" i="3"/>
  <c r="J881" i="3"/>
  <c r="G881" i="3"/>
  <c r="E881" i="3"/>
  <c r="L880" i="3"/>
  <c r="J880" i="3"/>
  <c r="G880" i="3"/>
  <c r="E880" i="3"/>
  <c r="L879" i="3"/>
  <c r="J879" i="3"/>
  <c r="G879" i="3"/>
  <c r="E879" i="3"/>
  <c r="L878" i="3"/>
  <c r="J878" i="3"/>
  <c r="G878" i="3"/>
  <c r="E878" i="3"/>
  <c r="L877" i="3"/>
  <c r="J877" i="3"/>
  <c r="G877" i="3"/>
  <c r="E877" i="3"/>
  <c r="L876" i="3"/>
  <c r="J876" i="3"/>
  <c r="G876" i="3"/>
  <c r="E876" i="3"/>
  <c r="L875" i="3"/>
  <c r="J875" i="3"/>
  <c r="G875" i="3"/>
  <c r="E875" i="3"/>
  <c r="L874" i="3"/>
  <c r="J874" i="3"/>
  <c r="G874" i="3"/>
  <c r="E874" i="3"/>
  <c r="L873" i="3"/>
  <c r="J873" i="3"/>
  <c r="G873" i="3"/>
  <c r="E873" i="3"/>
  <c r="L872" i="3"/>
  <c r="J872" i="3"/>
  <c r="G872" i="3"/>
  <c r="E872" i="3"/>
  <c r="L871" i="3"/>
  <c r="J871" i="3"/>
  <c r="G871" i="3"/>
  <c r="E871" i="3"/>
  <c r="L870" i="3"/>
  <c r="J870" i="3"/>
  <c r="G870" i="3"/>
  <c r="E870" i="3"/>
  <c r="L869" i="3"/>
  <c r="J869" i="3"/>
  <c r="G869" i="3"/>
  <c r="E869" i="3"/>
  <c r="L868" i="3"/>
  <c r="J868" i="3"/>
  <c r="G868" i="3"/>
  <c r="E868" i="3"/>
  <c r="L867" i="3"/>
  <c r="J867" i="3"/>
  <c r="G867" i="3"/>
  <c r="E867" i="3"/>
  <c r="L866" i="3"/>
  <c r="J866" i="3"/>
  <c r="G866" i="3"/>
  <c r="E866" i="3"/>
  <c r="L865" i="3"/>
  <c r="J865" i="3"/>
  <c r="G865" i="3"/>
  <c r="E865" i="3"/>
  <c r="L864" i="3"/>
  <c r="J864" i="3"/>
  <c r="G864" i="3"/>
  <c r="E864" i="3"/>
  <c r="L863" i="3"/>
  <c r="J863" i="3"/>
  <c r="G863" i="3"/>
  <c r="E863" i="3"/>
  <c r="L862" i="3"/>
  <c r="J862" i="3"/>
  <c r="G862" i="3"/>
  <c r="E862" i="3"/>
  <c r="L861" i="3"/>
  <c r="J861" i="3"/>
  <c r="G861" i="3"/>
  <c r="E861" i="3"/>
  <c r="L860" i="3"/>
  <c r="J860" i="3"/>
  <c r="G860" i="3"/>
  <c r="E860" i="3"/>
  <c r="L859" i="3"/>
  <c r="J859" i="3"/>
  <c r="G859" i="3"/>
  <c r="E859" i="3"/>
  <c r="L858" i="3"/>
  <c r="J858" i="3"/>
  <c r="G858" i="3"/>
  <c r="E858" i="3"/>
  <c r="L857" i="3"/>
  <c r="J857" i="3"/>
  <c r="G857" i="3"/>
  <c r="E857" i="3"/>
  <c r="L856" i="3"/>
  <c r="J856" i="3"/>
  <c r="G856" i="3"/>
  <c r="E856" i="3"/>
  <c r="L855" i="3"/>
  <c r="J855" i="3"/>
  <c r="G855" i="3"/>
  <c r="E855" i="3"/>
  <c r="L854" i="3"/>
  <c r="J854" i="3"/>
  <c r="G854" i="3"/>
  <c r="E854" i="3"/>
  <c r="L853" i="3"/>
  <c r="J853" i="3"/>
  <c r="G853" i="3"/>
  <c r="E853" i="3"/>
  <c r="L852" i="3"/>
  <c r="J852" i="3"/>
  <c r="G852" i="3"/>
  <c r="E852" i="3"/>
  <c r="L851" i="3"/>
  <c r="J851" i="3"/>
  <c r="G851" i="3"/>
  <c r="E851" i="3"/>
  <c r="L850" i="3"/>
  <c r="J850" i="3"/>
  <c r="G850" i="3"/>
  <c r="E850" i="3"/>
  <c r="L849" i="3"/>
  <c r="J849" i="3"/>
  <c r="G849" i="3"/>
  <c r="E849" i="3"/>
  <c r="L848" i="3"/>
  <c r="J848" i="3"/>
  <c r="G848" i="3"/>
  <c r="E848" i="3"/>
  <c r="L847" i="3"/>
  <c r="J847" i="3"/>
  <c r="G847" i="3"/>
  <c r="E847" i="3"/>
  <c r="L846" i="3"/>
  <c r="J846" i="3"/>
  <c r="G846" i="3"/>
  <c r="E846" i="3"/>
  <c r="L845" i="3"/>
  <c r="J845" i="3"/>
  <c r="G845" i="3"/>
  <c r="E845" i="3"/>
  <c r="L844" i="3"/>
  <c r="J844" i="3"/>
  <c r="G844" i="3"/>
  <c r="E844" i="3"/>
  <c r="L843" i="3"/>
  <c r="J843" i="3"/>
  <c r="G843" i="3"/>
  <c r="E843" i="3"/>
  <c r="L842" i="3"/>
  <c r="J842" i="3"/>
  <c r="G842" i="3"/>
  <c r="E842" i="3"/>
  <c r="L841" i="3"/>
  <c r="J841" i="3"/>
  <c r="G841" i="3"/>
  <c r="E841" i="3"/>
  <c r="L840" i="3"/>
  <c r="J840" i="3"/>
  <c r="G840" i="3"/>
  <c r="E840" i="3"/>
  <c r="L839" i="3"/>
  <c r="J839" i="3"/>
  <c r="G839" i="3"/>
  <c r="E839" i="3"/>
  <c r="L838" i="3"/>
  <c r="J838" i="3"/>
  <c r="G838" i="3"/>
  <c r="E838" i="3"/>
  <c r="L837" i="3"/>
  <c r="J837" i="3"/>
  <c r="G837" i="3"/>
  <c r="E837" i="3"/>
  <c r="L836" i="3"/>
  <c r="J836" i="3"/>
  <c r="G836" i="3"/>
  <c r="E836" i="3"/>
  <c r="L835" i="3"/>
  <c r="J835" i="3"/>
  <c r="G835" i="3"/>
  <c r="E835" i="3"/>
  <c r="L834" i="3"/>
  <c r="J834" i="3"/>
  <c r="G834" i="3"/>
  <c r="E834" i="3"/>
  <c r="L833" i="3"/>
  <c r="J833" i="3"/>
  <c r="G833" i="3"/>
  <c r="E833" i="3"/>
  <c r="L832" i="3"/>
  <c r="J832" i="3"/>
  <c r="G832" i="3"/>
  <c r="E832" i="3"/>
  <c r="L831" i="3"/>
  <c r="J831" i="3"/>
  <c r="G831" i="3"/>
  <c r="E831" i="3"/>
  <c r="L830" i="3"/>
  <c r="J830" i="3"/>
  <c r="G830" i="3"/>
  <c r="E830" i="3"/>
  <c r="L829" i="3"/>
  <c r="J829" i="3"/>
  <c r="G829" i="3"/>
  <c r="E829" i="3"/>
  <c r="L828" i="3"/>
  <c r="J828" i="3"/>
  <c r="G828" i="3"/>
  <c r="E828" i="3"/>
  <c r="L827" i="3"/>
  <c r="J827" i="3"/>
  <c r="G827" i="3"/>
  <c r="E827" i="3"/>
  <c r="L826" i="3"/>
  <c r="J826" i="3"/>
  <c r="G826" i="3"/>
  <c r="E826" i="3"/>
  <c r="L825" i="3"/>
  <c r="J825" i="3"/>
  <c r="G825" i="3"/>
  <c r="E825" i="3"/>
  <c r="L824" i="3"/>
  <c r="J824" i="3"/>
  <c r="G824" i="3"/>
  <c r="E824" i="3"/>
  <c r="L823" i="3"/>
  <c r="J823" i="3"/>
  <c r="G823" i="3"/>
  <c r="E823" i="3"/>
  <c r="L822" i="3"/>
  <c r="J822" i="3"/>
  <c r="G822" i="3"/>
  <c r="E822" i="3"/>
  <c r="L821" i="3"/>
  <c r="J821" i="3"/>
  <c r="G821" i="3"/>
  <c r="E821" i="3"/>
  <c r="L820" i="3"/>
  <c r="J820" i="3"/>
  <c r="G820" i="3"/>
  <c r="E820" i="3"/>
  <c r="L819" i="3"/>
  <c r="J819" i="3"/>
  <c r="G819" i="3"/>
  <c r="E819" i="3"/>
  <c r="L818" i="3"/>
  <c r="J818" i="3"/>
  <c r="G818" i="3"/>
  <c r="E818" i="3"/>
  <c r="L817" i="3"/>
  <c r="J817" i="3"/>
  <c r="G817" i="3"/>
  <c r="E817" i="3"/>
  <c r="L816" i="3"/>
  <c r="J816" i="3"/>
  <c r="G816" i="3"/>
  <c r="E816" i="3"/>
  <c r="L815" i="3"/>
  <c r="J815" i="3"/>
  <c r="G815" i="3"/>
  <c r="E815" i="3"/>
  <c r="L814" i="3"/>
  <c r="J814" i="3"/>
  <c r="G814" i="3"/>
  <c r="E814" i="3"/>
  <c r="L813" i="3"/>
  <c r="J813" i="3"/>
  <c r="G813" i="3"/>
  <c r="E813" i="3"/>
  <c r="L812" i="3"/>
  <c r="J812" i="3"/>
  <c r="G812" i="3"/>
  <c r="E812" i="3"/>
  <c r="L811" i="3"/>
  <c r="J811" i="3"/>
  <c r="G811" i="3"/>
  <c r="E811" i="3"/>
  <c r="L810" i="3"/>
  <c r="J810" i="3"/>
  <c r="G810" i="3"/>
  <c r="E810" i="3"/>
  <c r="L809" i="3"/>
  <c r="J809" i="3"/>
  <c r="G809" i="3"/>
  <c r="E809" i="3"/>
  <c r="L808" i="3"/>
  <c r="J808" i="3"/>
  <c r="G808" i="3"/>
  <c r="E808" i="3"/>
  <c r="L807" i="3"/>
  <c r="J807" i="3"/>
  <c r="G807" i="3"/>
  <c r="E807" i="3"/>
  <c r="L806" i="3"/>
  <c r="J806" i="3"/>
  <c r="G806" i="3"/>
  <c r="E806" i="3"/>
  <c r="L805" i="3"/>
  <c r="J805" i="3"/>
  <c r="G805" i="3"/>
  <c r="E805" i="3"/>
  <c r="L804" i="3"/>
  <c r="J804" i="3"/>
  <c r="G804" i="3"/>
  <c r="E804" i="3"/>
  <c r="L803" i="3"/>
  <c r="J803" i="3"/>
  <c r="G803" i="3"/>
  <c r="E803" i="3"/>
  <c r="L802" i="3"/>
  <c r="J802" i="3"/>
  <c r="G802" i="3"/>
  <c r="E802" i="3"/>
  <c r="L801" i="3"/>
  <c r="J801" i="3"/>
  <c r="G801" i="3"/>
  <c r="E801" i="3"/>
  <c r="L800" i="3"/>
  <c r="J800" i="3"/>
  <c r="G800" i="3"/>
  <c r="E800" i="3"/>
  <c r="L799" i="3"/>
  <c r="J799" i="3"/>
  <c r="G799" i="3"/>
  <c r="E799" i="3"/>
  <c r="L798" i="3"/>
  <c r="J798" i="3"/>
  <c r="G798" i="3"/>
  <c r="E798" i="3"/>
  <c r="L797" i="3"/>
  <c r="J797" i="3"/>
  <c r="G797" i="3"/>
  <c r="E797" i="3"/>
  <c r="L796" i="3"/>
  <c r="J796" i="3"/>
  <c r="G796" i="3"/>
  <c r="E796" i="3"/>
  <c r="L795" i="3"/>
  <c r="J795" i="3"/>
  <c r="G795" i="3"/>
  <c r="E795" i="3"/>
  <c r="L794" i="3"/>
  <c r="J794" i="3"/>
  <c r="G794" i="3"/>
  <c r="E794" i="3"/>
  <c r="L793" i="3"/>
  <c r="J793" i="3"/>
  <c r="G793" i="3"/>
  <c r="E793" i="3"/>
  <c r="L792" i="3"/>
  <c r="J792" i="3"/>
  <c r="G792" i="3"/>
  <c r="E792" i="3"/>
  <c r="L791" i="3"/>
  <c r="J791" i="3"/>
  <c r="G791" i="3"/>
  <c r="E791" i="3"/>
  <c r="L790" i="3"/>
  <c r="J790" i="3"/>
  <c r="G790" i="3"/>
  <c r="E790" i="3"/>
  <c r="L789" i="3"/>
  <c r="J789" i="3"/>
  <c r="G789" i="3"/>
  <c r="E789" i="3"/>
  <c r="L788" i="3"/>
  <c r="J788" i="3"/>
  <c r="G788" i="3"/>
  <c r="E788" i="3"/>
  <c r="L787" i="3"/>
  <c r="J787" i="3"/>
  <c r="G787" i="3"/>
  <c r="E787" i="3"/>
  <c r="L786" i="3"/>
  <c r="J786" i="3"/>
  <c r="G786" i="3"/>
  <c r="E786" i="3"/>
  <c r="L785" i="3"/>
  <c r="J785" i="3"/>
  <c r="G785" i="3"/>
  <c r="E785" i="3"/>
  <c r="L784" i="3"/>
  <c r="J784" i="3"/>
  <c r="G784" i="3"/>
  <c r="E784" i="3"/>
  <c r="L783" i="3"/>
  <c r="J783" i="3"/>
  <c r="G783" i="3"/>
  <c r="E783" i="3"/>
  <c r="L782" i="3"/>
  <c r="J782" i="3"/>
  <c r="G782" i="3"/>
  <c r="E782" i="3"/>
  <c r="L781" i="3"/>
  <c r="J781" i="3"/>
  <c r="G781" i="3"/>
  <c r="E781" i="3"/>
  <c r="L780" i="3"/>
  <c r="J780" i="3"/>
  <c r="G780" i="3"/>
  <c r="E780" i="3"/>
  <c r="L779" i="3"/>
  <c r="J779" i="3"/>
  <c r="G779" i="3"/>
  <c r="E779" i="3"/>
  <c r="L778" i="3"/>
  <c r="J778" i="3"/>
  <c r="G778" i="3"/>
  <c r="E778" i="3"/>
  <c r="L777" i="3"/>
  <c r="J777" i="3"/>
  <c r="G777" i="3"/>
  <c r="E777" i="3"/>
  <c r="L776" i="3"/>
  <c r="J776" i="3"/>
  <c r="G776" i="3"/>
  <c r="E776" i="3"/>
  <c r="L775" i="3"/>
  <c r="J775" i="3"/>
  <c r="G775" i="3"/>
  <c r="E775" i="3"/>
  <c r="L774" i="3"/>
  <c r="J774" i="3"/>
  <c r="G774" i="3"/>
  <c r="E774" i="3"/>
  <c r="L773" i="3"/>
  <c r="J773" i="3"/>
  <c r="G773" i="3"/>
  <c r="E773" i="3"/>
  <c r="L772" i="3"/>
  <c r="J772" i="3"/>
  <c r="G772" i="3"/>
  <c r="E772" i="3"/>
  <c r="L771" i="3"/>
  <c r="J771" i="3"/>
  <c r="G771" i="3"/>
  <c r="E771" i="3"/>
  <c r="L770" i="3"/>
  <c r="J770" i="3"/>
  <c r="G770" i="3"/>
  <c r="E770" i="3"/>
  <c r="L769" i="3"/>
  <c r="J769" i="3"/>
  <c r="G769" i="3"/>
  <c r="E769" i="3"/>
  <c r="L768" i="3"/>
  <c r="J768" i="3"/>
  <c r="G768" i="3"/>
  <c r="E768" i="3"/>
  <c r="L767" i="3"/>
  <c r="J767" i="3"/>
  <c r="G767" i="3"/>
  <c r="E767" i="3"/>
  <c r="L766" i="3"/>
  <c r="J766" i="3"/>
  <c r="G766" i="3"/>
  <c r="E766" i="3"/>
  <c r="L765" i="3"/>
  <c r="J765" i="3"/>
  <c r="G765" i="3"/>
  <c r="E765" i="3"/>
  <c r="L764" i="3"/>
  <c r="J764" i="3"/>
  <c r="G764" i="3"/>
  <c r="E764" i="3"/>
  <c r="L763" i="3"/>
  <c r="J763" i="3"/>
  <c r="G763" i="3"/>
  <c r="E763" i="3"/>
  <c r="L762" i="3"/>
  <c r="J762" i="3"/>
  <c r="G762" i="3"/>
  <c r="E762" i="3"/>
  <c r="L761" i="3"/>
  <c r="J761" i="3"/>
  <c r="G761" i="3"/>
  <c r="E761" i="3"/>
  <c r="L760" i="3"/>
  <c r="J760" i="3"/>
  <c r="G760" i="3"/>
  <c r="E760" i="3"/>
  <c r="L759" i="3"/>
  <c r="J759" i="3"/>
  <c r="G759" i="3"/>
  <c r="E759" i="3"/>
  <c r="L758" i="3"/>
  <c r="J758" i="3"/>
  <c r="G758" i="3"/>
  <c r="E758" i="3"/>
  <c r="L757" i="3"/>
  <c r="J757" i="3"/>
  <c r="G757" i="3"/>
  <c r="E757" i="3"/>
  <c r="L756" i="3"/>
  <c r="J756" i="3"/>
  <c r="G756" i="3"/>
  <c r="E756" i="3"/>
  <c r="L755" i="3"/>
  <c r="J755" i="3"/>
  <c r="G755" i="3"/>
  <c r="E755" i="3"/>
  <c r="L754" i="3"/>
  <c r="J754" i="3"/>
  <c r="G754" i="3"/>
  <c r="E754" i="3"/>
  <c r="L753" i="3"/>
  <c r="J753" i="3"/>
  <c r="G753" i="3"/>
  <c r="E753" i="3"/>
  <c r="L752" i="3"/>
  <c r="J752" i="3"/>
  <c r="G752" i="3"/>
  <c r="E752" i="3"/>
  <c r="L751" i="3"/>
  <c r="J751" i="3"/>
  <c r="G751" i="3"/>
  <c r="E751" i="3"/>
  <c r="L750" i="3"/>
  <c r="J750" i="3"/>
  <c r="G750" i="3"/>
  <c r="E750" i="3"/>
  <c r="L749" i="3"/>
  <c r="J749" i="3"/>
  <c r="G749" i="3"/>
  <c r="E749" i="3"/>
  <c r="L748" i="3"/>
  <c r="J748" i="3"/>
  <c r="G748" i="3"/>
  <c r="E748" i="3"/>
  <c r="L747" i="3"/>
  <c r="J747" i="3"/>
  <c r="G747" i="3"/>
  <c r="E747" i="3"/>
  <c r="L746" i="3"/>
  <c r="J746" i="3"/>
  <c r="G746" i="3"/>
  <c r="E746" i="3"/>
  <c r="L745" i="3"/>
  <c r="J745" i="3"/>
  <c r="G745" i="3"/>
  <c r="E745" i="3"/>
  <c r="L744" i="3"/>
  <c r="J744" i="3"/>
  <c r="G744" i="3"/>
  <c r="E744" i="3"/>
  <c r="L743" i="3"/>
  <c r="J743" i="3"/>
  <c r="G743" i="3"/>
  <c r="E743" i="3"/>
  <c r="L742" i="3"/>
  <c r="J742" i="3"/>
  <c r="G742" i="3"/>
  <c r="E742" i="3"/>
  <c r="L741" i="3"/>
  <c r="J741" i="3"/>
  <c r="G741" i="3"/>
  <c r="E741" i="3"/>
  <c r="L740" i="3"/>
  <c r="J740" i="3"/>
  <c r="G740" i="3"/>
  <c r="E740" i="3"/>
  <c r="L739" i="3"/>
  <c r="J739" i="3"/>
  <c r="G739" i="3"/>
  <c r="E739" i="3"/>
  <c r="L738" i="3"/>
  <c r="J738" i="3"/>
  <c r="G738" i="3"/>
  <c r="E738" i="3"/>
  <c r="L737" i="3"/>
  <c r="J737" i="3"/>
  <c r="G737" i="3"/>
  <c r="E737" i="3"/>
  <c r="L736" i="3"/>
  <c r="J736" i="3"/>
  <c r="G736" i="3"/>
  <c r="E736" i="3"/>
  <c r="L735" i="3"/>
  <c r="J735" i="3"/>
  <c r="G735" i="3"/>
  <c r="E735" i="3"/>
  <c r="L734" i="3"/>
  <c r="J734" i="3"/>
  <c r="G734" i="3"/>
  <c r="E734" i="3"/>
  <c r="L733" i="3"/>
  <c r="J733" i="3"/>
  <c r="G733" i="3"/>
  <c r="E733" i="3"/>
  <c r="L732" i="3"/>
  <c r="J732" i="3"/>
  <c r="G732" i="3"/>
  <c r="E732" i="3"/>
  <c r="L731" i="3"/>
  <c r="J731" i="3"/>
  <c r="G731" i="3"/>
  <c r="E731" i="3"/>
  <c r="L730" i="3"/>
  <c r="J730" i="3"/>
  <c r="G730" i="3"/>
  <c r="E730" i="3"/>
  <c r="L729" i="3"/>
  <c r="J729" i="3"/>
  <c r="G729" i="3"/>
  <c r="E729" i="3"/>
  <c r="L728" i="3"/>
  <c r="J728" i="3"/>
  <c r="G728" i="3"/>
  <c r="E728" i="3"/>
  <c r="L727" i="3"/>
  <c r="J727" i="3"/>
  <c r="G727" i="3"/>
  <c r="E727" i="3"/>
  <c r="L726" i="3"/>
  <c r="J726" i="3"/>
  <c r="G726" i="3"/>
  <c r="E726" i="3"/>
  <c r="L725" i="3"/>
  <c r="J725" i="3"/>
  <c r="G725" i="3"/>
  <c r="E725" i="3"/>
  <c r="L724" i="3"/>
  <c r="J724" i="3"/>
  <c r="G724" i="3"/>
  <c r="E724" i="3"/>
  <c r="L723" i="3"/>
  <c r="J723" i="3"/>
  <c r="G723" i="3"/>
  <c r="E723" i="3"/>
  <c r="L722" i="3"/>
  <c r="J722" i="3"/>
  <c r="G722" i="3"/>
  <c r="E722" i="3"/>
  <c r="L721" i="3"/>
  <c r="J721" i="3"/>
  <c r="G721" i="3"/>
  <c r="E721" i="3"/>
  <c r="L720" i="3"/>
  <c r="J720" i="3"/>
  <c r="G720" i="3"/>
  <c r="E720" i="3"/>
  <c r="L719" i="3"/>
  <c r="J719" i="3"/>
  <c r="G719" i="3"/>
  <c r="E719" i="3"/>
  <c r="L718" i="3"/>
  <c r="J718" i="3"/>
  <c r="G718" i="3"/>
  <c r="E718" i="3"/>
  <c r="L717" i="3"/>
  <c r="J717" i="3"/>
  <c r="G717" i="3"/>
  <c r="E717" i="3"/>
  <c r="L716" i="3"/>
  <c r="J716" i="3"/>
  <c r="G716" i="3"/>
  <c r="E716" i="3"/>
  <c r="L715" i="3"/>
  <c r="J715" i="3"/>
  <c r="G715" i="3"/>
  <c r="E715" i="3"/>
  <c r="L714" i="3"/>
  <c r="J714" i="3"/>
  <c r="G714" i="3"/>
  <c r="E714" i="3"/>
  <c r="L713" i="3"/>
  <c r="J713" i="3"/>
  <c r="G713" i="3"/>
  <c r="E713" i="3"/>
  <c r="L712" i="3"/>
  <c r="J712" i="3"/>
  <c r="G712" i="3"/>
  <c r="E712" i="3"/>
  <c r="L711" i="3"/>
  <c r="J711" i="3"/>
  <c r="G711" i="3"/>
  <c r="E711" i="3"/>
  <c r="L710" i="3"/>
  <c r="J710" i="3"/>
  <c r="G710" i="3"/>
  <c r="E710" i="3"/>
  <c r="L709" i="3"/>
  <c r="J709" i="3"/>
  <c r="G709" i="3"/>
  <c r="E709" i="3"/>
  <c r="L708" i="3"/>
  <c r="J708" i="3"/>
  <c r="G708" i="3"/>
  <c r="E708" i="3"/>
  <c r="L707" i="3"/>
  <c r="J707" i="3"/>
  <c r="G707" i="3"/>
  <c r="E707" i="3"/>
  <c r="L706" i="3"/>
  <c r="J706" i="3"/>
  <c r="G706" i="3"/>
  <c r="E706" i="3"/>
  <c r="L705" i="3"/>
  <c r="J705" i="3"/>
  <c r="G705" i="3"/>
  <c r="E705" i="3"/>
  <c r="L704" i="3"/>
  <c r="J704" i="3"/>
  <c r="G704" i="3"/>
  <c r="E704" i="3"/>
  <c r="L703" i="3"/>
  <c r="J703" i="3"/>
  <c r="G703" i="3"/>
  <c r="E703" i="3"/>
  <c r="L702" i="3"/>
  <c r="J702" i="3"/>
  <c r="G702" i="3"/>
  <c r="E702" i="3"/>
  <c r="L701" i="3"/>
  <c r="J701" i="3"/>
  <c r="G701" i="3"/>
  <c r="E701" i="3"/>
  <c r="L700" i="3"/>
  <c r="J700" i="3"/>
  <c r="G700" i="3"/>
  <c r="E700" i="3"/>
  <c r="L699" i="3"/>
  <c r="J699" i="3"/>
  <c r="G699" i="3"/>
  <c r="E699" i="3"/>
  <c r="L698" i="3"/>
  <c r="J698" i="3"/>
  <c r="G698" i="3"/>
  <c r="E698" i="3"/>
  <c r="L697" i="3"/>
  <c r="J697" i="3"/>
  <c r="G697" i="3"/>
  <c r="E697" i="3"/>
  <c r="L696" i="3"/>
  <c r="J696" i="3"/>
  <c r="G696" i="3"/>
  <c r="E696" i="3"/>
  <c r="L695" i="3"/>
  <c r="J695" i="3"/>
  <c r="G695" i="3"/>
  <c r="E695" i="3"/>
  <c r="L694" i="3"/>
  <c r="J694" i="3"/>
  <c r="G694" i="3"/>
  <c r="E694" i="3"/>
  <c r="L693" i="3"/>
  <c r="J693" i="3"/>
  <c r="G693" i="3"/>
  <c r="E693" i="3"/>
  <c r="L692" i="3"/>
  <c r="J692" i="3"/>
  <c r="G692" i="3"/>
  <c r="E692" i="3"/>
  <c r="L691" i="3"/>
  <c r="J691" i="3"/>
  <c r="G691" i="3"/>
  <c r="E691" i="3"/>
  <c r="L690" i="3"/>
  <c r="J690" i="3"/>
  <c r="G690" i="3"/>
  <c r="E690" i="3"/>
  <c r="L689" i="3"/>
  <c r="J689" i="3"/>
  <c r="G689" i="3"/>
  <c r="E689" i="3"/>
  <c r="L688" i="3"/>
  <c r="J688" i="3"/>
  <c r="G688" i="3"/>
  <c r="E688" i="3"/>
  <c r="L687" i="3"/>
  <c r="J687" i="3"/>
  <c r="G687" i="3"/>
  <c r="E687" i="3"/>
  <c r="L686" i="3"/>
  <c r="J686" i="3"/>
  <c r="G686" i="3"/>
  <c r="E686" i="3"/>
  <c r="L685" i="3"/>
  <c r="J685" i="3"/>
  <c r="G685" i="3"/>
  <c r="E685" i="3"/>
  <c r="L684" i="3"/>
  <c r="J684" i="3"/>
  <c r="G684" i="3"/>
  <c r="E684" i="3"/>
  <c r="L683" i="3"/>
  <c r="J683" i="3"/>
  <c r="G683" i="3"/>
  <c r="E683" i="3"/>
  <c r="L682" i="3"/>
  <c r="J682" i="3"/>
  <c r="G682" i="3"/>
  <c r="E682" i="3"/>
  <c r="L681" i="3"/>
  <c r="J681" i="3"/>
  <c r="G681" i="3"/>
  <c r="E681" i="3"/>
  <c r="L680" i="3"/>
  <c r="J680" i="3"/>
  <c r="G680" i="3"/>
  <c r="E680" i="3"/>
  <c r="L679" i="3"/>
  <c r="J679" i="3"/>
  <c r="G679" i="3"/>
  <c r="E679" i="3"/>
  <c r="L678" i="3"/>
  <c r="J678" i="3"/>
  <c r="G678" i="3"/>
  <c r="E678" i="3"/>
  <c r="L677" i="3"/>
  <c r="J677" i="3"/>
  <c r="G677" i="3"/>
  <c r="E677" i="3"/>
  <c r="L676" i="3"/>
  <c r="J676" i="3"/>
  <c r="G676" i="3"/>
  <c r="E676" i="3"/>
  <c r="L675" i="3"/>
  <c r="J675" i="3"/>
  <c r="G675" i="3"/>
  <c r="E675" i="3"/>
  <c r="L674" i="3"/>
  <c r="J674" i="3"/>
  <c r="G674" i="3"/>
  <c r="E674" i="3"/>
  <c r="L673" i="3"/>
  <c r="J673" i="3"/>
  <c r="G673" i="3"/>
  <c r="E673" i="3"/>
  <c r="L672" i="3"/>
  <c r="J672" i="3"/>
  <c r="G672" i="3"/>
  <c r="E672" i="3"/>
  <c r="L671" i="3"/>
  <c r="J671" i="3"/>
  <c r="G671" i="3"/>
  <c r="E671" i="3"/>
  <c r="L670" i="3"/>
  <c r="J670" i="3"/>
  <c r="G670" i="3"/>
  <c r="E670" i="3"/>
  <c r="L669" i="3"/>
  <c r="J669" i="3"/>
  <c r="G669" i="3"/>
  <c r="E669" i="3"/>
  <c r="L668" i="3"/>
  <c r="J668" i="3"/>
  <c r="G668" i="3"/>
  <c r="E668" i="3"/>
  <c r="L667" i="3"/>
  <c r="J667" i="3"/>
  <c r="G667" i="3"/>
  <c r="E667" i="3"/>
  <c r="L666" i="3"/>
  <c r="J666" i="3"/>
  <c r="G666" i="3"/>
  <c r="E666" i="3"/>
  <c r="L665" i="3"/>
  <c r="J665" i="3"/>
  <c r="G665" i="3"/>
  <c r="E665" i="3"/>
  <c r="L664" i="3"/>
  <c r="J664" i="3"/>
  <c r="G664" i="3"/>
  <c r="E664" i="3"/>
  <c r="L663" i="3"/>
  <c r="J663" i="3"/>
  <c r="G663" i="3"/>
  <c r="E663" i="3"/>
  <c r="L662" i="3"/>
  <c r="J662" i="3"/>
  <c r="G662" i="3"/>
  <c r="E662" i="3"/>
  <c r="L661" i="3"/>
  <c r="J661" i="3"/>
  <c r="G661" i="3"/>
  <c r="E661" i="3"/>
  <c r="L660" i="3"/>
  <c r="J660" i="3"/>
  <c r="G660" i="3"/>
  <c r="E660" i="3"/>
  <c r="L659" i="3"/>
  <c r="J659" i="3"/>
  <c r="G659" i="3"/>
  <c r="E659" i="3"/>
  <c r="L658" i="3"/>
  <c r="J658" i="3"/>
  <c r="G658" i="3"/>
  <c r="E658" i="3"/>
  <c r="L657" i="3"/>
  <c r="J657" i="3"/>
  <c r="G657" i="3"/>
  <c r="E657" i="3"/>
  <c r="L656" i="3"/>
  <c r="J656" i="3"/>
  <c r="G656" i="3"/>
  <c r="E656" i="3"/>
  <c r="L655" i="3"/>
  <c r="J655" i="3"/>
  <c r="G655" i="3"/>
  <c r="E655" i="3"/>
  <c r="L654" i="3"/>
  <c r="J654" i="3"/>
  <c r="G654" i="3"/>
  <c r="E654" i="3"/>
  <c r="L653" i="3"/>
  <c r="J653" i="3"/>
  <c r="G653" i="3"/>
  <c r="E653" i="3"/>
  <c r="L652" i="3"/>
  <c r="J652" i="3"/>
  <c r="G652" i="3"/>
  <c r="E652" i="3"/>
  <c r="L651" i="3"/>
  <c r="J651" i="3"/>
  <c r="G651" i="3"/>
  <c r="E651" i="3"/>
  <c r="L650" i="3"/>
  <c r="J650" i="3"/>
  <c r="G650" i="3"/>
  <c r="E650" i="3"/>
  <c r="L649" i="3"/>
  <c r="J649" i="3"/>
  <c r="G649" i="3"/>
  <c r="E649" i="3"/>
  <c r="L648" i="3"/>
  <c r="J648" i="3"/>
  <c r="G648" i="3"/>
  <c r="E648" i="3"/>
  <c r="L647" i="3"/>
  <c r="J647" i="3"/>
  <c r="G647" i="3"/>
  <c r="E647" i="3"/>
  <c r="L646" i="3"/>
  <c r="J646" i="3"/>
  <c r="G646" i="3"/>
  <c r="E646" i="3"/>
  <c r="L645" i="3"/>
  <c r="J645" i="3"/>
  <c r="G645" i="3"/>
  <c r="E645" i="3"/>
  <c r="L644" i="3"/>
  <c r="J644" i="3"/>
  <c r="G644" i="3"/>
  <c r="E644" i="3"/>
  <c r="L643" i="3"/>
  <c r="J643" i="3"/>
  <c r="G643" i="3"/>
  <c r="E643" i="3"/>
  <c r="L642" i="3"/>
  <c r="J642" i="3"/>
  <c r="G642" i="3"/>
  <c r="E642" i="3"/>
  <c r="L641" i="3"/>
  <c r="J641" i="3"/>
  <c r="G641" i="3"/>
  <c r="E641" i="3"/>
  <c r="L640" i="3"/>
  <c r="J640" i="3"/>
  <c r="G640" i="3"/>
  <c r="E640" i="3"/>
  <c r="L639" i="3"/>
  <c r="J639" i="3"/>
  <c r="G639" i="3"/>
  <c r="E639" i="3"/>
  <c r="L638" i="3"/>
  <c r="J638" i="3"/>
  <c r="G638" i="3"/>
  <c r="E638" i="3"/>
  <c r="L637" i="3"/>
  <c r="J637" i="3"/>
  <c r="G637" i="3"/>
  <c r="E637" i="3"/>
  <c r="L636" i="3"/>
  <c r="J636" i="3"/>
  <c r="G636" i="3"/>
  <c r="E636" i="3"/>
  <c r="L635" i="3"/>
  <c r="J635" i="3"/>
  <c r="G635" i="3"/>
  <c r="E635" i="3"/>
  <c r="L634" i="3"/>
  <c r="J634" i="3"/>
  <c r="G634" i="3"/>
  <c r="E634" i="3"/>
  <c r="L633" i="3"/>
  <c r="J633" i="3"/>
  <c r="G633" i="3"/>
  <c r="E633" i="3"/>
  <c r="L632" i="3"/>
  <c r="J632" i="3"/>
  <c r="G632" i="3"/>
  <c r="E632" i="3"/>
  <c r="L631" i="3"/>
  <c r="J631" i="3"/>
  <c r="G631" i="3"/>
  <c r="E631" i="3"/>
  <c r="L630" i="3"/>
  <c r="J630" i="3"/>
  <c r="G630" i="3"/>
  <c r="E630" i="3"/>
  <c r="L629" i="3"/>
  <c r="J629" i="3"/>
  <c r="G629" i="3"/>
  <c r="E629" i="3"/>
  <c r="L628" i="3"/>
  <c r="J628" i="3"/>
  <c r="G628" i="3"/>
  <c r="E628" i="3"/>
  <c r="L627" i="3"/>
  <c r="J627" i="3"/>
  <c r="G627" i="3"/>
  <c r="E627" i="3"/>
  <c r="L626" i="3"/>
  <c r="J626" i="3"/>
  <c r="G626" i="3"/>
  <c r="E626" i="3"/>
  <c r="L625" i="3"/>
  <c r="J625" i="3"/>
  <c r="G625" i="3"/>
  <c r="E625" i="3"/>
  <c r="L624" i="3"/>
  <c r="J624" i="3"/>
  <c r="G624" i="3"/>
  <c r="E624" i="3"/>
  <c r="L623" i="3"/>
  <c r="J623" i="3"/>
  <c r="G623" i="3"/>
  <c r="E623" i="3"/>
  <c r="L622" i="3"/>
  <c r="J622" i="3"/>
  <c r="G622" i="3"/>
  <c r="E622" i="3"/>
  <c r="L621" i="3"/>
  <c r="J621" i="3"/>
  <c r="G621" i="3"/>
  <c r="E621" i="3"/>
  <c r="L620" i="3"/>
  <c r="J620" i="3"/>
  <c r="G620" i="3"/>
  <c r="E620" i="3"/>
  <c r="L619" i="3"/>
  <c r="J619" i="3"/>
  <c r="G619" i="3"/>
  <c r="E619" i="3"/>
  <c r="L618" i="3"/>
  <c r="J618" i="3"/>
  <c r="G618" i="3"/>
  <c r="E618" i="3"/>
  <c r="L617" i="3"/>
  <c r="J617" i="3"/>
  <c r="G617" i="3"/>
  <c r="E617" i="3"/>
  <c r="L616" i="3"/>
  <c r="J616" i="3"/>
  <c r="G616" i="3"/>
  <c r="E616" i="3"/>
  <c r="L615" i="3"/>
  <c r="J615" i="3"/>
  <c r="G615" i="3"/>
  <c r="E615" i="3"/>
  <c r="L614" i="3"/>
  <c r="J614" i="3"/>
  <c r="G614" i="3"/>
  <c r="E614" i="3"/>
  <c r="L613" i="3"/>
  <c r="J613" i="3"/>
  <c r="G613" i="3"/>
  <c r="E613" i="3"/>
  <c r="L612" i="3"/>
  <c r="J612" i="3"/>
  <c r="G612" i="3"/>
  <c r="E612" i="3"/>
  <c r="L611" i="3"/>
  <c r="J611" i="3"/>
  <c r="G611" i="3"/>
  <c r="E611" i="3"/>
  <c r="L610" i="3"/>
  <c r="J610" i="3"/>
  <c r="G610" i="3"/>
  <c r="E610" i="3"/>
  <c r="L609" i="3"/>
  <c r="J609" i="3"/>
  <c r="G609" i="3"/>
  <c r="E609" i="3"/>
  <c r="L608" i="3"/>
  <c r="J608" i="3"/>
  <c r="G608" i="3"/>
  <c r="E608" i="3"/>
  <c r="L607" i="3"/>
  <c r="J607" i="3"/>
  <c r="G607" i="3"/>
  <c r="E607" i="3"/>
  <c r="L606" i="3"/>
  <c r="J606" i="3"/>
  <c r="G606" i="3"/>
  <c r="E606" i="3"/>
  <c r="L605" i="3"/>
  <c r="J605" i="3"/>
  <c r="G605" i="3"/>
  <c r="E605" i="3"/>
  <c r="L604" i="3"/>
  <c r="J604" i="3"/>
  <c r="G604" i="3"/>
  <c r="E604" i="3"/>
  <c r="L603" i="3"/>
  <c r="J603" i="3"/>
  <c r="G603" i="3"/>
  <c r="E603" i="3"/>
  <c r="L602" i="3"/>
  <c r="J602" i="3"/>
  <c r="G602" i="3"/>
  <c r="E602" i="3"/>
  <c r="L601" i="3"/>
  <c r="J601" i="3"/>
  <c r="G601" i="3"/>
  <c r="E601" i="3"/>
  <c r="L600" i="3"/>
  <c r="J600" i="3"/>
  <c r="G600" i="3"/>
  <c r="E600" i="3"/>
  <c r="L599" i="3"/>
  <c r="J599" i="3"/>
  <c r="G599" i="3"/>
  <c r="E599" i="3"/>
  <c r="L598" i="3"/>
  <c r="J598" i="3"/>
  <c r="G598" i="3"/>
  <c r="E598" i="3"/>
  <c r="L597" i="3"/>
  <c r="J597" i="3"/>
  <c r="G597" i="3"/>
  <c r="E597" i="3"/>
  <c r="L596" i="3"/>
  <c r="J596" i="3"/>
  <c r="G596" i="3"/>
  <c r="E596" i="3"/>
  <c r="L595" i="3"/>
  <c r="J595" i="3"/>
  <c r="G595" i="3"/>
  <c r="E595" i="3"/>
  <c r="L594" i="3"/>
  <c r="J594" i="3"/>
  <c r="G594" i="3"/>
  <c r="E594" i="3"/>
  <c r="L593" i="3"/>
  <c r="J593" i="3"/>
  <c r="G593" i="3"/>
  <c r="E593" i="3"/>
  <c r="L592" i="3"/>
  <c r="J592" i="3"/>
  <c r="G592" i="3"/>
  <c r="E592" i="3"/>
  <c r="L591" i="3"/>
  <c r="J591" i="3"/>
  <c r="G591" i="3"/>
  <c r="E591" i="3"/>
  <c r="L590" i="3"/>
  <c r="J590" i="3"/>
  <c r="G590" i="3"/>
  <c r="E590" i="3"/>
  <c r="L589" i="3"/>
  <c r="J589" i="3"/>
  <c r="G589" i="3"/>
  <c r="E589" i="3"/>
  <c r="L588" i="3"/>
  <c r="J588" i="3"/>
  <c r="G588" i="3"/>
  <c r="E588" i="3"/>
  <c r="L587" i="3"/>
  <c r="J587" i="3"/>
  <c r="G587" i="3"/>
  <c r="E587" i="3"/>
  <c r="L586" i="3"/>
  <c r="J586" i="3"/>
  <c r="G586" i="3"/>
  <c r="E586" i="3"/>
  <c r="L585" i="3"/>
  <c r="J585" i="3"/>
  <c r="G585" i="3"/>
  <c r="E585" i="3"/>
  <c r="L584" i="3"/>
  <c r="J584" i="3"/>
  <c r="G584" i="3"/>
  <c r="E584" i="3"/>
  <c r="L583" i="3"/>
  <c r="J583" i="3"/>
  <c r="G583" i="3"/>
  <c r="E583" i="3"/>
  <c r="L582" i="3"/>
  <c r="J582" i="3"/>
  <c r="G582" i="3"/>
  <c r="E582" i="3"/>
  <c r="L581" i="3"/>
  <c r="J581" i="3"/>
  <c r="G581" i="3"/>
  <c r="E581" i="3"/>
  <c r="L580" i="3"/>
  <c r="J580" i="3"/>
  <c r="G580" i="3"/>
  <c r="E580" i="3"/>
  <c r="L579" i="3"/>
  <c r="J579" i="3"/>
  <c r="G579" i="3"/>
  <c r="E579" i="3"/>
  <c r="L578" i="3"/>
  <c r="J578" i="3"/>
  <c r="G578" i="3"/>
  <c r="E578" i="3"/>
  <c r="L577" i="3"/>
  <c r="J577" i="3"/>
  <c r="G577" i="3"/>
  <c r="E577" i="3"/>
  <c r="L576" i="3"/>
  <c r="J576" i="3"/>
  <c r="G576" i="3"/>
  <c r="E576" i="3"/>
  <c r="L575" i="3"/>
  <c r="J575" i="3"/>
  <c r="G575" i="3"/>
  <c r="E575" i="3"/>
  <c r="L574" i="3"/>
  <c r="J574" i="3"/>
  <c r="G574" i="3"/>
  <c r="E574" i="3"/>
  <c r="L573" i="3"/>
  <c r="J573" i="3"/>
  <c r="G573" i="3"/>
  <c r="E573" i="3"/>
  <c r="L572" i="3"/>
  <c r="J572" i="3"/>
  <c r="G572" i="3"/>
  <c r="E572" i="3"/>
  <c r="L571" i="3"/>
  <c r="J571" i="3"/>
  <c r="G571" i="3"/>
  <c r="E571" i="3"/>
  <c r="L570" i="3"/>
  <c r="J570" i="3"/>
  <c r="G570" i="3"/>
  <c r="E570" i="3"/>
  <c r="L569" i="3"/>
  <c r="J569" i="3"/>
  <c r="G569" i="3"/>
  <c r="E569" i="3"/>
  <c r="L568" i="3"/>
  <c r="J568" i="3"/>
  <c r="G568" i="3"/>
  <c r="E568" i="3"/>
  <c r="L567" i="3"/>
  <c r="J567" i="3"/>
  <c r="G567" i="3"/>
  <c r="E567" i="3"/>
  <c r="L566" i="3"/>
  <c r="J566" i="3"/>
  <c r="G566" i="3"/>
  <c r="E566" i="3"/>
  <c r="L565" i="3"/>
  <c r="J565" i="3"/>
  <c r="G565" i="3"/>
  <c r="E565" i="3"/>
  <c r="L564" i="3"/>
  <c r="J564" i="3"/>
  <c r="G564" i="3"/>
  <c r="E564" i="3"/>
  <c r="L563" i="3"/>
  <c r="J563" i="3"/>
  <c r="G563" i="3"/>
  <c r="E563" i="3"/>
  <c r="L562" i="3"/>
  <c r="J562" i="3"/>
  <c r="G562" i="3"/>
  <c r="E562" i="3"/>
  <c r="L561" i="3"/>
  <c r="J561" i="3"/>
  <c r="G561" i="3"/>
  <c r="E561" i="3"/>
  <c r="L560" i="3"/>
  <c r="J560" i="3"/>
  <c r="G560" i="3"/>
  <c r="E560" i="3"/>
  <c r="L559" i="3"/>
  <c r="J559" i="3"/>
  <c r="G559" i="3"/>
  <c r="E559" i="3"/>
  <c r="L558" i="3"/>
  <c r="J558" i="3"/>
  <c r="G558" i="3"/>
  <c r="E558" i="3"/>
  <c r="L557" i="3"/>
  <c r="J557" i="3"/>
  <c r="G557" i="3"/>
  <c r="E557" i="3"/>
  <c r="L556" i="3"/>
  <c r="J556" i="3"/>
  <c r="G556" i="3"/>
  <c r="E556" i="3"/>
  <c r="L555" i="3"/>
  <c r="J555" i="3"/>
  <c r="G555" i="3"/>
  <c r="E555" i="3"/>
  <c r="L554" i="3"/>
  <c r="J554" i="3"/>
  <c r="G554" i="3"/>
  <c r="E554" i="3"/>
  <c r="L553" i="3"/>
  <c r="J553" i="3"/>
  <c r="G553" i="3"/>
  <c r="E553" i="3"/>
  <c r="L552" i="3"/>
  <c r="J552" i="3"/>
  <c r="G552" i="3"/>
  <c r="E552" i="3"/>
  <c r="L551" i="3"/>
  <c r="J551" i="3"/>
  <c r="G551" i="3"/>
  <c r="E551" i="3"/>
  <c r="L550" i="3"/>
  <c r="J550" i="3"/>
  <c r="G550" i="3"/>
  <c r="E550" i="3"/>
  <c r="L549" i="3"/>
  <c r="J549" i="3"/>
  <c r="G549" i="3"/>
  <c r="E549" i="3"/>
  <c r="L548" i="3"/>
  <c r="J548" i="3"/>
  <c r="G548" i="3"/>
  <c r="E548" i="3"/>
  <c r="L547" i="3"/>
  <c r="J547" i="3"/>
  <c r="G547" i="3"/>
  <c r="E547" i="3"/>
  <c r="L546" i="3"/>
  <c r="J546" i="3"/>
  <c r="G546" i="3"/>
  <c r="E546" i="3"/>
  <c r="L545" i="3"/>
  <c r="J545" i="3"/>
  <c r="G545" i="3"/>
  <c r="E545" i="3"/>
  <c r="L544" i="3"/>
  <c r="J544" i="3"/>
  <c r="G544" i="3"/>
  <c r="E544" i="3"/>
  <c r="L543" i="3"/>
  <c r="J543" i="3"/>
  <c r="G543" i="3"/>
  <c r="E543" i="3"/>
  <c r="L542" i="3"/>
  <c r="J542" i="3"/>
  <c r="G542" i="3"/>
  <c r="E542" i="3"/>
  <c r="L541" i="3"/>
  <c r="J541" i="3"/>
  <c r="G541" i="3"/>
  <c r="E541" i="3"/>
  <c r="L540" i="3"/>
  <c r="J540" i="3"/>
  <c r="G540" i="3"/>
  <c r="E540" i="3"/>
  <c r="L539" i="3"/>
  <c r="J539" i="3"/>
  <c r="G539" i="3"/>
  <c r="E539" i="3"/>
  <c r="L538" i="3"/>
  <c r="J538" i="3"/>
  <c r="G538" i="3"/>
  <c r="E538" i="3"/>
  <c r="L537" i="3"/>
  <c r="J537" i="3"/>
  <c r="G537" i="3"/>
  <c r="E537" i="3"/>
  <c r="L536" i="3"/>
  <c r="J536" i="3"/>
  <c r="G536" i="3"/>
  <c r="E536" i="3"/>
  <c r="L535" i="3"/>
  <c r="J535" i="3"/>
  <c r="G535" i="3"/>
  <c r="E535" i="3"/>
  <c r="L534" i="3"/>
  <c r="J534" i="3"/>
  <c r="G534" i="3"/>
  <c r="E534" i="3"/>
  <c r="L533" i="3"/>
  <c r="J533" i="3"/>
  <c r="G533" i="3"/>
  <c r="E533" i="3"/>
  <c r="L532" i="3"/>
  <c r="J532" i="3"/>
  <c r="G532" i="3"/>
  <c r="E532" i="3"/>
  <c r="L531" i="3"/>
  <c r="J531" i="3"/>
  <c r="G531" i="3"/>
  <c r="E531" i="3"/>
  <c r="L530" i="3"/>
  <c r="J530" i="3"/>
  <c r="G530" i="3"/>
  <c r="E530" i="3"/>
  <c r="L529" i="3"/>
  <c r="J529" i="3"/>
  <c r="G529" i="3"/>
  <c r="E529" i="3"/>
  <c r="L528" i="3"/>
  <c r="J528" i="3"/>
  <c r="G528" i="3"/>
  <c r="E528" i="3"/>
  <c r="L527" i="3"/>
  <c r="J527" i="3"/>
  <c r="G527" i="3"/>
  <c r="E527" i="3"/>
  <c r="L526" i="3"/>
  <c r="J526" i="3"/>
  <c r="G526" i="3"/>
  <c r="E526" i="3"/>
  <c r="L525" i="3"/>
  <c r="J525" i="3"/>
  <c r="G525" i="3"/>
  <c r="E525" i="3"/>
  <c r="L524" i="3"/>
  <c r="J524" i="3"/>
  <c r="G524" i="3"/>
  <c r="E524" i="3"/>
  <c r="L523" i="3"/>
  <c r="J523" i="3"/>
  <c r="G523" i="3"/>
  <c r="E523" i="3"/>
  <c r="L522" i="3"/>
  <c r="J522" i="3"/>
  <c r="G522" i="3"/>
  <c r="E522" i="3"/>
  <c r="L521" i="3"/>
  <c r="J521" i="3"/>
  <c r="G521" i="3"/>
  <c r="E521" i="3"/>
  <c r="L520" i="3"/>
  <c r="J520" i="3"/>
  <c r="G520" i="3"/>
  <c r="E520" i="3"/>
  <c r="L519" i="3"/>
  <c r="J519" i="3"/>
  <c r="G519" i="3"/>
  <c r="E519" i="3"/>
  <c r="L518" i="3"/>
  <c r="J518" i="3"/>
  <c r="G518" i="3"/>
  <c r="E518" i="3"/>
  <c r="L517" i="3"/>
  <c r="J517" i="3"/>
  <c r="G517" i="3"/>
  <c r="E517" i="3"/>
  <c r="L516" i="3"/>
  <c r="J516" i="3"/>
  <c r="G516" i="3"/>
  <c r="E516" i="3"/>
  <c r="L515" i="3"/>
  <c r="J515" i="3"/>
  <c r="G515" i="3"/>
  <c r="E515" i="3"/>
  <c r="L514" i="3"/>
  <c r="J514" i="3"/>
  <c r="G514" i="3"/>
  <c r="E514" i="3"/>
  <c r="L513" i="3"/>
  <c r="J513" i="3"/>
  <c r="G513" i="3"/>
  <c r="E513" i="3"/>
  <c r="L512" i="3"/>
  <c r="J512" i="3"/>
  <c r="G512" i="3"/>
  <c r="E512" i="3"/>
  <c r="L511" i="3"/>
  <c r="J511" i="3"/>
  <c r="G511" i="3"/>
  <c r="E511" i="3"/>
  <c r="L510" i="3"/>
  <c r="J510" i="3"/>
  <c r="G510" i="3"/>
  <c r="E510" i="3"/>
  <c r="L509" i="3"/>
  <c r="J509" i="3"/>
  <c r="G509" i="3"/>
  <c r="E509" i="3"/>
  <c r="L508" i="3"/>
  <c r="J508" i="3"/>
  <c r="G508" i="3"/>
  <c r="E508" i="3"/>
  <c r="L507" i="3"/>
  <c r="J507" i="3"/>
  <c r="G507" i="3"/>
  <c r="E507" i="3"/>
  <c r="L506" i="3"/>
  <c r="J506" i="3"/>
  <c r="G506" i="3"/>
  <c r="E506" i="3"/>
  <c r="L505" i="3"/>
  <c r="J505" i="3"/>
  <c r="G505" i="3"/>
  <c r="E505" i="3"/>
  <c r="L504" i="3"/>
  <c r="J504" i="3"/>
  <c r="G504" i="3"/>
  <c r="E504" i="3"/>
  <c r="L503" i="3"/>
  <c r="J503" i="3"/>
  <c r="G503" i="3"/>
  <c r="E503" i="3"/>
  <c r="L502" i="3"/>
  <c r="J502" i="3"/>
  <c r="G502" i="3"/>
  <c r="E502" i="3"/>
  <c r="L501" i="3"/>
  <c r="J501" i="3"/>
  <c r="G501" i="3"/>
  <c r="E501" i="3"/>
  <c r="L500" i="3"/>
  <c r="J500" i="3"/>
  <c r="G500" i="3"/>
  <c r="E500" i="3"/>
  <c r="L499" i="3"/>
  <c r="J499" i="3"/>
  <c r="G499" i="3"/>
  <c r="E499" i="3"/>
  <c r="L498" i="3"/>
  <c r="J498" i="3"/>
  <c r="G498" i="3"/>
  <c r="E498" i="3"/>
  <c r="L497" i="3"/>
  <c r="J497" i="3"/>
  <c r="G497" i="3"/>
  <c r="E497" i="3"/>
  <c r="L496" i="3"/>
  <c r="J496" i="3"/>
  <c r="G496" i="3"/>
  <c r="E496" i="3"/>
  <c r="L495" i="3"/>
  <c r="J495" i="3"/>
  <c r="G495" i="3"/>
  <c r="E495" i="3"/>
  <c r="L494" i="3"/>
  <c r="J494" i="3"/>
  <c r="G494" i="3"/>
  <c r="E494" i="3"/>
  <c r="L493" i="3"/>
  <c r="J493" i="3"/>
  <c r="G493" i="3"/>
  <c r="E493" i="3"/>
  <c r="L492" i="3"/>
  <c r="J492" i="3"/>
  <c r="G492" i="3"/>
  <c r="E492" i="3"/>
  <c r="L491" i="3"/>
  <c r="J491" i="3"/>
  <c r="G491" i="3"/>
  <c r="E491" i="3"/>
  <c r="L490" i="3"/>
  <c r="J490" i="3"/>
  <c r="G490" i="3"/>
  <c r="E490" i="3"/>
  <c r="L489" i="3"/>
  <c r="J489" i="3"/>
  <c r="G489" i="3"/>
  <c r="E489" i="3"/>
  <c r="L488" i="3"/>
  <c r="J488" i="3"/>
  <c r="G488" i="3"/>
  <c r="E488" i="3"/>
  <c r="L487" i="3"/>
  <c r="J487" i="3"/>
  <c r="G487" i="3"/>
  <c r="E487" i="3"/>
  <c r="L486" i="3"/>
  <c r="J486" i="3"/>
  <c r="G486" i="3"/>
  <c r="E486" i="3"/>
  <c r="L485" i="3"/>
  <c r="J485" i="3"/>
  <c r="G485" i="3"/>
  <c r="E485" i="3"/>
  <c r="L484" i="3"/>
  <c r="J484" i="3"/>
  <c r="G484" i="3"/>
  <c r="E484" i="3"/>
  <c r="L483" i="3"/>
  <c r="J483" i="3"/>
  <c r="G483" i="3"/>
  <c r="E483" i="3"/>
  <c r="L482" i="3"/>
  <c r="J482" i="3"/>
  <c r="G482" i="3"/>
  <c r="E482" i="3"/>
  <c r="L481" i="3"/>
  <c r="J481" i="3"/>
  <c r="G481" i="3"/>
  <c r="E481" i="3"/>
  <c r="L480" i="3"/>
  <c r="J480" i="3"/>
  <c r="G480" i="3"/>
  <c r="E480" i="3"/>
  <c r="L479" i="3"/>
  <c r="J479" i="3"/>
  <c r="G479" i="3"/>
  <c r="E479" i="3"/>
  <c r="L478" i="3"/>
  <c r="J478" i="3"/>
  <c r="G478" i="3"/>
  <c r="E478" i="3"/>
  <c r="L477" i="3"/>
  <c r="J477" i="3"/>
  <c r="G477" i="3"/>
  <c r="E477" i="3"/>
  <c r="L476" i="3"/>
  <c r="J476" i="3"/>
  <c r="G476" i="3"/>
  <c r="E476" i="3"/>
  <c r="L475" i="3"/>
  <c r="J475" i="3"/>
  <c r="G475" i="3"/>
  <c r="E475" i="3"/>
  <c r="L474" i="3"/>
  <c r="J474" i="3"/>
  <c r="G474" i="3"/>
  <c r="E474" i="3"/>
  <c r="L473" i="3"/>
  <c r="J473" i="3"/>
  <c r="G473" i="3"/>
  <c r="E473" i="3"/>
  <c r="L472" i="3"/>
  <c r="J472" i="3"/>
  <c r="G472" i="3"/>
  <c r="E472" i="3"/>
  <c r="L471" i="3"/>
  <c r="J471" i="3"/>
  <c r="G471" i="3"/>
  <c r="E471" i="3"/>
  <c r="L470" i="3"/>
  <c r="J470" i="3"/>
  <c r="G470" i="3"/>
  <c r="E470" i="3"/>
  <c r="L469" i="3"/>
  <c r="J469" i="3"/>
  <c r="G469" i="3"/>
  <c r="E469" i="3"/>
  <c r="L468" i="3"/>
  <c r="J468" i="3"/>
  <c r="G468" i="3"/>
  <c r="E468" i="3"/>
  <c r="L467" i="3"/>
  <c r="J467" i="3"/>
  <c r="G467" i="3"/>
  <c r="E467" i="3"/>
  <c r="L466" i="3"/>
  <c r="J466" i="3"/>
  <c r="G466" i="3"/>
  <c r="E466" i="3"/>
  <c r="L465" i="3"/>
  <c r="J465" i="3"/>
  <c r="G465" i="3"/>
  <c r="E465" i="3"/>
  <c r="L464" i="3"/>
  <c r="J464" i="3"/>
  <c r="G464" i="3"/>
  <c r="E464" i="3"/>
  <c r="L463" i="3"/>
  <c r="J463" i="3"/>
  <c r="G463" i="3"/>
  <c r="E463" i="3"/>
  <c r="L462" i="3"/>
  <c r="J462" i="3"/>
  <c r="G462" i="3"/>
  <c r="E462" i="3"/>
  <c r="L461" i="3"/>
  <c r="J461" i="3"/>
  <c r="G461" i="3"/>
  <c r="E461" i="3"/>
  <c r="L460" i="3"/>
  <c r="J460" i="3"/>
  <c r="G460" i="3"/>
  <c r="E460" i="3"/>
  <c r="L459" i="3"/>
  <c r="J459" i="3"/>
  <c r="G459" i="3"/>
  <c r="E459" i="3"/>
  <c r="L458" i="3"/>
  <c r="J458" i="3"/>
  <c r="G458" i="3"/>
  <c r="E458" i="3"/>
  <c r="L457" i="3"/>
  <c r="J457" i="3"/>
  <c r="G457" i="3"/>
  <c r="E457" i="3"/>
  <c r="L456" i="3"/>
  <c r="J456" i="3"/>
  <c r="G456" i="3"/>
  <c r="E456" i="3"/>
  <c r="L455" i="3"/>
  <c r="J455" i="3"/>
  <c r="G455" i="3"/>
  <c r="E455" i="3"/>
  <c r="L454" i="3"/>
  <c r="J454" i="3"/>
  <c r="G454" i="3"/>
  <c r="E454" i="3"/>
  <c r="L453" i="3"/>
  <c r="J453" i="3"/>
  <c r="G453" i="3"/>
  <c r="E453" i="3"/>
  <c r="L452" i="3"/>
  <c r="J452" i="3"/>
  <c r="G452" i="3"/>
  <c r="E452" i="3"/>
  <c r="L451" i="3"/>
  <c r="J451" i="3"/>
  <c r="G451" i="3"/>
  <c r="E451" i="3"/>
  <c r="L450" i="3"/>
  <c r="J450" i="3"/>
  <c r="G450" i="3"/>
  <c r="E450" i="3"/>
  <c r="L449" i="3"/>
  <c r="J449" i="3"/>
  <c r="G449" i="3"/>
  <c r="E449" i="3"/>
  <c r="L448" i="3"/>
  <c r="J448" i="3"/>
  <c r="G448" i="3"/>
  <c r="E448" i="3"/>
  <c r="L447" i="3"/>
  <c r="J447" i="3"/>
  <c r="G447" i="3"/>
  <c r="E447" i="3"/>
  <c r="L446" i="3"/>
  <c r="J446" i="3"/>
  <c r="G446" i="3"/>
  <c r="E446" i="3"/>
  <c r="L445" i="3"/>
  <c r="J445" i="3"/>
  <c r="G445" i="3"/>
  <c r="E445" i="3"/>
  <c r="L444" i="3"/>
  <c r="J444" i="3"/>
  <c r="G444" i="3"/>
  <c r="E444" i="3"/>
  <c r="L443" i="3"/>
  <c r="J443" i="3"/>
  <c r="G443" i="3"/>
  <c r="E443" i="3"/>
  <c r="L442" i="3"/>
  <c r="J442" i="3"/>
  <c r="G442" i="3"/>
  <c r="E442" i="3"/>
  <c r="L441" i="3"/>
  <c r="J441" i="3"/>
  <c r="G441" i="3"/>
  <c r="E441" i="3"/>
  <c r="L440" i="3"/>
  <c r="J440" i="3"/>
  <c r="G440" i="3"/>
  <c r="E440" i="3"/>
  <c r="L439" i="3"/>
  <c r="J439" i="3"/>
  <c r="G439" i="3"/>
  <c r="E439" i="3"/>
  <c r="L438" i="3"/>
  <c r="J438" i="3"/>
  <c r="G438" i="3"/>
  <c r="E438" i="3"/>
  <c r="L437" i="3"/>
  <c r="J437" i="3"/>
  <c r="G437" i="3"/>
  <c r="E437" i="3"/>
  <c r="L436" i="3"/>
  <c r="J436" i="3"/>
  <c r="G436" i="3"/>
  <c r="E436" i="3"/>
  <c r="L435" i="3"/>
  <c r="J435" i="3"/>
  <c r="G435" i="3"/>
  <c r="E435" i="3"/>
  <c r="L434" i="3"/>
  <c r="J434" i="3"/>
  <c r="G434" i="3"/>
  <c r="E434" i="3"/>
  <c r="L433" i="3"/>
  <c r="J433" i="3"/>
  <c r="G433" i="3"/>
  <c r="E433" i="3"/>
  <c r="L432" i="3"/>
  <c r="J432" i="3"/>
  <c r="G432" i="3"/>
  <c r="E432" i="3"/>
  <c r="L431" i="3"/>
  <c r="J431" i="3"/>
  <c r="G431" i="3"/>
  <c r="E431" i="3"/>
  <c r="L430" i="3"/>
  <c r="J430" i="3"/>
  <c r="G430" i="3"/>
  <c r="E430" i="3"/>
  <c r="L429" i="3"/>
  <c r="J429" i="3"/>
  <c r="G429" i="3"/>
  <c r="E429" i="3"/>
  <c r="L428" i="3"/>
  <c r="J428" i="3"/>
  <c r="G428" i="3"/>
  <c r="E428" i="3"/>
  <c r="L427" i="3"/>
  <c r="J427" i="3"/>
  <c r="G427" i="3"/>
  <c r="E427" i="3"/>
  <c r="L426" i="3"/>
  <c r="J426" i="3"/>
  <c r="G426" i="3"/>
  <c r="E426" i="3"/>
  <c r="L425" i="3"/>
  <c r="J425" i="3"/>
  <c r="G425" i="3"/>
  <c r="E425" i="3"/>
  <c r="L424" i="3"/>
  <c r="J424" i="3"/>
  <c r="G424" i="3"/>
  <c r="E424" i="3"/>
  <c r="L423" i="3"/>
  <c r="J423" i="3"/>
  <c r="G423" i="3"/>
  <c r="E423" i="3"/>
  <c r="L422" i="3"/>
  <c r="J422" i="3"/>
  <c r="G422" i="3"/>
  <c r="E422" i="3"/>
  <c r="L421" i="3"/>
  <c r="J421" i="3"/>
  <c r="G421" i="3"/>
  <c r="E421" i="3"/>
  <c r="L420" i="3"/>
  <c r="J420" i="3"/>
  <c r="G420" i="3"/>
  <c r="E420" i="3"/>
  <c r="L419" i="3"/>
  <c r="J419" i="3"/>
  <c r="G419" i="3"/>
  <c r="E419" i="3"/>
  <c r="L418" i="3"/>
  <c r="J418" i="3"/>
  <c r="G418" i="3"/>
  <c r="E418" i="3"/>
  <c r="L417" i="3"/>
  <c r="J417" i="3"/>
  <c r="G417" i="3"/>
  <c r="E417" i="3"/>
  <c r="L416" i="3"/>
  <c r="J416" i="3"/>
  <c r="G416" i="3"/>
  <c r="E416" i="3"/>
  <c r="L415" i="3"/>
  <c r="J415" i="3"/>
  <c r="G415" i="3"/>
  <c r="E415" i="3"/>
  <c r="L414" i="3"/>
  <c r="J414" i="3"/>
  <c r="G414" i="3"/>
  <c r="E414" i="3"/>
  <c r="L413" i="3"/>
  <c r="J413" i="3"/>
  <c r="G413" i="3"/>
  <c r="E413" i="3"/>
  <c r="L412" i="3"/>
  <c r="J412" i="3"/>
  <c r="G412" i="3"/>
  <c r="E412" i="3"/>
  <c r="L411" i="3"/>
  <c r="J411" i="3"/>
  <c r="G411" i="3"/>
  <c r="E411" i="3"/>
  <c r="L410" i="3"/>
  <c r="J410" i="3"/>
  <c r="G410" i="3"/>
  <c r="E410" i="3"/>
  <c r="L409" i="3"/>
  <c r="J409" i="3"/>
  <c r="G409" i="3"/>
  <c r="E409" i="3"/>
  <c r="L408" i="3"/>
  <c r="J408" i="3"/>
  <c r="G408" i="3"/>
  <c r="E408" i="3"/>
  <c r="L407" i="3"/>
  <c r="J407" i="3"/>
  <c r="G407" i="3"/>
  <c r="E407" i="3"/>
  <c r="L406" i="3"/>
  <c r="J406" i="3"/>
  <c r="G406" i="3"/>
  <c r="E406" i="3"/>
  <c r="L405" i="3"/>
  <c r="J405" i="3"/>
  <c r="G405" i="3"/>
  <c r="E405" i="3"/>
  <c r="L404" i="3"/>
  <c r="J404" i="3"/>
  <c r="G404" i="3"/>
  <c r="E404" i="3"/>
  <c r="L403" i="3"/>
  <c r="J403" i="3"/>
  <c r="G403" i="3"/>
  <c r="E403" i="3"/>
  <c r="L402" i="3"/>
  <c r="J402" i="3"/>
  <c r="G402" i="3"/>
  <c r="E402" i="3"/>
  <c r="L401" i="3"/>
  <c r="J401" i="3"/>
  <c r="G401" i="3"/>
  <c r="E401" i="3"/>
  <c r="L400" i="3"/>
  <c r="J400" i="3"/>
  <c r="G400" i="3"/>
  <c r="E400" i="3"/>
  <c r="L399" i="3"/>
  <c r="J399" i="3"/>
  <c r="G399" i="3"/>
  <c r="E399" i="3"/>
  <c r="L398" i="3"/>
  <c r="J398" i="3"/>
  <c r="G398" i="3"/>
  <c r="E398" i="3"/>
  <c r="L397" i="3"/>
  <c r="J397" i="3"/>
  <c r="G397" i="3"/>
  <c r="E397" i="3"/>
  <c r="L396" i="3"/>
  <c r="J396" i="3"/>
  <c r="G396" i="3"/>
  <c r="E396" i="3"/>
  <c r="L395" i="3"/>
  <c r="J395" i="3"/>
  <c r="G395" i="3"/>
  <c r="E395" i="3"/>
  <c r="L394" i="3"/>
  <c r="J394" i="3"/>
  <c r="G394" i="3"/>
  <c r="E394" i="3"/>
  <c r="L393" i="3"/>
  <c r="J393" i="3"/>
  <c r="G393" i="3"/>
  <c r="E393" i="3"/>
  <c r="L392" i="3"/>
  <c r="J392" i="3"/>
  <c r="G392" i="3"/>
  <c r="E392" i="3"/>
  <c r="L391" i="3"/>
  <c r="J391" i="3"/>
  <c r="G391" i="3"/>
  <c r="E391" i="3"/>
  <c r="L390" i="3"/>
  <c r="J390" i="3"/>
  <c r="G390" i="3"/>
  <c r="E390" i="3"/>
  <c r="L389" i="3"/>
  <c r="J389" i="3"/>
  <c r="G389" i="3"/>
  <c r="E389" i="3"/>
  <c r="L388" i="3"/>
  <c r="J388" i="3"/>
  <c r="G388" i="3"/>
  <c r="E388" i="3"/>
  <c r="L387" i="3"/>
  <c r="J387" i="3"/>
  <c r="G387" i="3"/>
  <c r="E387" i="3"/>
  <c r="L386" i="3"/>
  <c r="J386" i="3"/>
  <c r="G386" i="3"/>
  <c r="E386" i="3"/>
  <c r="L385" i="3"/>
  <c r="J385" i="3"/>
  <c r="G385" i="3"/>
  <c r="E385" i="3"/>
  <c r="L384" i="3"/>
  <c r="J384" i="3"/>
  <c r="G384" i="3"/>
  <c r="E384" i="3"/>
  <c r="L383" i="3"/>
  <c r="J383" i="3"/>
  <c r="G383" i="3"/>
  <c r="E383" i="3"/>
  <c r="L382" i="3"/>
  <c r="J382" i="3"/>
  <c r="G382" i="3"/>
  <c r="E382" i="3"/>
  <c r="L381" i="3"/>
  <c r="J381" i="3"/>
  <c r="G381" i="3"/>
  <c r="E381" i="3"/>
  <c r="L380" i="3"/>
  <c r="J380" i="3"/>
  <c r="G380" i="3"/>
  <c r="E380" i="3"/>
  <c r="L379" i="3"/>
  <c r="J379" i="3"/>
  <c r="G379" i="3"/>
  <c r="E379" i="3"/>
  <c r="L378" i="3"/>
  <c r="J378" i="3"/>
  <c r="G378" i="3"/>
  <c r="E378" i="3"/>
  <c r="L377" i="3"/>
  <c r="J377" i="3"/>
  <c r="G377" i="3"/>
  <c r="E377" i="3"/>
  <c r="L376" i="3"/>
  <c r="J376" i="3"/>
  <c r="G376" i="3"/>
  <c r="E376" i="3"/>
  <c r="L375" i="3"/>
  <c r="J375" i="3"/>
  <c r="G375" i="3"/>
  <c r="E375" i="3"/>
  <c r="L374" i="3"/>
  <c r="J374" i="3"/>
  <c r="G374" i="3"/>
  <c r="E374" i="3"/>
  <c r="L373" i="3"/>
  <c r="J373" i="3"/>
  <c r="G373" i="3"/>
  <c r="E373" i="3"/>
  <c r="L372" i="3"/>
  <c r="J372" i="3"/>
  <c r="G372" i="3"/>
  <c r="E372" i="3"/>
  <c r="L371" i="3"/>
  <c r="J371" i="3"/>
  <c r="G371" i="3"/>
  <c r="E371" i="3"/>
  <c r="L370" i="3"/>
  <c r="J370" i="3"/>
  <c r="G370" i="3"/>
  <c r="E370" i="3"/>
  <c r="L369" i="3"/>
  <c r="J369" i="3"/>
  <c r="G369" i="3"/>
  <c r="E369" i="3"/>
  <c r="L368" i="3"/>
  <c r="J368" i="3"/>
  <c r="G368" i="3"/>
  <c r="E368" i="3"/>
  <c r="L367" i="3"/>
  <c r="J367" i="3"/>
  <c r="G367" i="3"/>
  <c r="E367" i="3"/>
  <c r="L366" i="3"/>
  <c r="J366" i="3"/>
  <c r="G366" i="3"/>
  <c r="E366" i="3"/>
  <c r="L365" i="3"/>
  <c r="J365" i="3"/>
  <c r="G365" i="3"/>
  <c r="E365" i="3"/>
  <c r="L364" i="3"/>
  <c r="J364" i="3"/>
  <c r="G364" i="3"/>
  <c r="E364" i="3"/>
  <c r="L363" i="3"/>
  <c r="J363" i="3"/>
  <c r="G363" i="3"/>
  <c r="E363" i="3"/>
  <c r="L362" i="3"/>
  <c r="J362" i="3"/>
  <c r="G362" i="3"/>
  <c r="E362" i="3"/>
  <c r="L361" i="3"/>
  <c r="J361" i="3"/>
  <c r="G361" i="3"/>
  <c r="E361" i="3"/>
  <c r="L360" i="3"/>
  <c r="J360" i="3"/>
  <c r="G360" i="3"/>
  <c r="E360" i="3"/>
  <c r="L359" i="3"/>
  <c r="J359" i="3"/>
  <c r="G359" i="3"/>
  <c r="E359" i="3"/>
  <c r="L358" i="3"/>
  <c r="J358" i="3"/>
  <c r="G358" i="3"/>
  <c r="E358" i="3"/>
  <c r="L357" i="3"/>
  <c r="J357" i="3"/>
  <c r="G357" i="3"/>
  <c r="E357" i="3"/>
  <c r="L356" i="3"/>
  <c r="J356" i="3"/>
  <c r="G356" i="3"/>
  <c r="E356" i="3"/>
  <c r="L355" i="3"/>
  <c r="J355" i="3"/>
  <c r="G355" i="3"/>
  <c r="E355" i="3"/>
  <c r="L354" i="3"/>
  <c r="J354" i="3"/>
  <c r="G354" i="3"/>
  <c r="E354" i="3"/>
  <c r="L353" i="3"/>
  <c r="J353" i="3"/>
  <c r="G353" i="3"/>
  <c r="E353" i="3"/>
  <c r="L352" i="3"/>
  <c r="J352" i="3"/>
  <c r="G352" i="3"/>
  <c r="E352" i="3"/>
  <c r="L351" i="3"/>
  <c r="J351" i="3"/>
  <c r="G351" i="3"/>
  <c r="E351" i="3"/>
  <c r="L350" i="3"/>
  <c r="J350" i="3"/>
  <c r="G350" i="3"/>
  <c r="E350" i="3"/>
  <c r="L349" i="3"/>
  <c r="J349" i="3"/>
  <c r="G349" i="3"/>
  <c r="E349" i="3"/>
  <c r="L348" i="3"/>
  <c r="J348" i="3"/>
  <c r="G348" i="3"/>
  <c r="E348" i="3"/>
  <c r="L347" i="3"/>
  <c r="J347" i="3"/>
  <c r="G347" i="3"/>
  <c r="E347" i="3"/>
  <c r="L346" i="3"/>
  <c r="J346" i="3"/>
  <c r="G346" i="3"/>
  <c r="E346" i="3"/>
  <c r="L345" i="3"/>
  <c r="J345" i="3"/>
  <c r="G345" i="3"/>
  <c r="E345" i="3"/>
  <c r="L344" i="3"/>
  <c r="J344" i="3"/>
  <c r="G344" i="3"/>
  <c r="E344" i="3"/>
  <c r="L343" i="3"/>
  <c r="J343" i="3"/>
  <c r="G343" i="3"/>
  <c r="E343" i="3"/>
  <c r="L342" i="3"/>
  <c r="J342" i="3"/>
  <c r="G342" i="3"/>
  <c r="E342" i="3"/>
  <c r="L341" i="3"/>
  <c r="J341" i="3"/>
  <c r="G341" i="3"/>
  <c r="E341" i="3"/>
  <c r="L340" i="3"/>
  <c r="J340" i="3"/>
  <c r="G340" i="3"/>
  <c r="E340" i="3"/>
  <c r="L339" i="3"/>
  <c r="J339" i="3"/>
  <c r="G339" i="3"/>
  <c r="E339" i="3"/>
  <c r="L338" i="3"/>
  <c r="J338" i="3"/>
  <c r="G338" i="3"/>
  <c r="E338" i="3"/>
  <c r="L337" i="3"/>
  <c r="J337" i="3"/>
  <c r="G337" i="3"/>
  <c r="E337" i="3"/>
  <c r="L336" i="3"/>
  <c r="J336" i="3"/>
  <c r="G336" i="3"/>
  <c r="E336" i="3"/>
  <c r="L335" i="3"/>
  <c r="J335" i="3"/>
  <c r="G335" i="3"/>
  <c r="E335" i="3"/>
  <c r="L334" i="3"/>
  <c r="J334" i="3"/>
  <c r="G334" i="3"/>
  <c r="E334" i="3"/>
  <c r="L333" i="3"/>
  <c r="J333" i="3"/>
  <c r="G333" i="3"/>
  <c r="E333" i="3"/>
  <c r="L332" i="3"/>
  <c r="J332" i="3"/>
  <c r="G332" i="3"/>
  <c r="E332" i="3"/>
  <c r="L331" i="3"/>
  <c r="J331" i="3"/>
  <c r="G331" i="3"/>
  <c r="E331" i="3"/>
  <c r="L330" i="3"/>
  <c r="J330" i="3"/>
  <c r="G330" i="3"/>
  <c r="E330" i="3"/>
  <c r="L329" i="3"/>
  <c r="J329" i="3"/>
  <c r="G329" i="3"/>
  <c r="E329" i="3"/>
  <c r="L328" i="3"/>
  <c r="J328" i="3"/>
  <c r="G328" i="3"/>
  <c r="E328" i="3"/>
  <c r="L327" i="3"/>
  <c r="J327" i="3"/>
  <c r="G327" i="3"/>
  <c r="E327" i="3"/>
  <c r="L326" i="3"/>
  <c r="J326" i="3"/>
  <c r="G326" i="3"/>
  <c r="E326" i="3"/>
  <c r="L325" i="3"/>
  <c r="J325" i="3"/>
  <c r="G325" i="3"/>
  <c r="E325" i="3"/>
  <c r="L324" i="3"/>
  <c r="J324" i="3"/>
  <c r="G324" i="3"/>
  <c r="E324" i="3"/>
  <c r="L323" i="3"/>
  <c r="J323" i="3"/>
  <c r="G323" i="3"/>
  <c r="E323" i="3"/>
  <c r="L322" i="3"/>
  <c r="J322" i="3"/>
  <c r="G322" i="3"/>
  <c r="E322" i="3"/>
  <c r="L321" i="3"/>
  <c r="J321" i="3"/>
  <c r="G321" i="3"/>
  <c r="E321" i="3"/>
  <c r="L320" i="3"/>
  <c r="J320" i="3"/>
  <c r="G320" i="3"/>
  <c r="E320" i="3"/>
  <c r="L319" i="3"/>
  <c r="J319" i="3"/>
  <c r="G319" i="3"/>
  <c r="E319" i="3"/>
  <c r="L318" i="3"/>
  <c r="J318" i="3"/>
  <c r="G318" i="3"/>
  <c r="E318" i="3"/>
  <c r="L317" i="3"/>
  <c r="J317" i="3"/>
  <c r="G317" i="3"/>
  <c r="E317" i="3"/>
  <c r="L316" i="3"/>
  <c r="J316" i="3"/>
  <c r="G316" i="3"/>
  <c r="E316" i="3"/>
  <c r="L315" i="3"/>
  <c r="J315" i="3"/>
  <c r="G315" i="3"/>
  <c r="E315" i="3"/>
  <c r="L314" i="3"/>
  <c r="J314" i="3"/>
  <c r="G314" i="3"/>
  <c r="E314" i="3"/>
  <c r="L313" i="3"/>
  <c r="J313" i="3"/>
  <c r="G313" i="3"/>
  <c r="E313" i="3"/>
  <c r="L312" i="3"/>
  <c r="J312" i="3"/>
  <c r="G312" i="3"/>
  <c r="E312" i="3"/>
  <c r="L311" i="3"/>
  <c r="J311" i="3"/>
  <c r="G311" i="3"/>
  <c r="E311" i="3"/>
  <c r="L310" i="3"/>
  <c r="J310" i="3"/>
  <c r="G310" i="3"/>
  <c r="E310" i="3"/>
  <c r="L309" i="3"/>
  <c r="J309" i="3"/>
  <c r="G309" i="3"/>
  <c r="E309" i="3"/>
  <c r="L308" i="3"/>
  <c r="J308" i="3"/>
  <c r="G308" i="3"/>
  <c r="E308" i="3"/>
  <c r="L307" i="3"/>
  <c r="J307" i="3"/>
  <c r="G307" i="3"/>
  <c r="E307" i="3"/>
  <c r="L306" i="3"/>
  <c r="J306" i="3"/>
  <c r="G306" i="3"/>
  <c r="E306" i="3"/>
  <c r="L305" i="3"/>
  <c r="J305" i="3"/>
  <c r="G305" i="3"/>
  <c r="E305" i="3"/>
  <c r="L304" i="3"/>
  <c r="J304" i="3"/>
  <c r="G304" i="3"/>
  <c r="E304" i="3"/>
  <c r="L303" i="3"/>
  <c r="J303" i="3"/>
  <c r="G303" i="3"/>
  <c r="E303" i="3"/>
  <c r="L302" i="3"/>
  <c r="J302" i="3"/>
  <c r="G302" i="3"/>
  <c r="E302" i="3"/>
  <c r="L301" i="3"/>
  <c r="J301" i="3"/>
  <c r="G301" i="3"/>
  <c r="E301" i="3"/>
  <c r="L300" i="3"/>
  <c r="J300" i="3"/>
  <c r="G300" i="3"/>
  <c r="E300" i="3"/>
  <c r="L299" i="3"/>
  <c r="J299" i="3"/>
  <c r="G299" i="3"/>
  <c r="E299" i="3"/>
  <c r="L298" i="3"/>
  <c r="J298" i="3"/>
  <c r="G298" i="3"/>
  <c r="E298" i="3"/>
  <c r="L297" i="3"/>
  <c r="J297" i="3"/>
  <c r="G297" i="3"/>
  <c r="E297" i="3"/>
  <c r="L296" i="3"/>
  <c r="J296" i="3"/>
  <c r="G296" i="3"/>
  <c r="E296" i="3"/>
  <c r="L295" i="3"/>
  <c r="J295" i="3"/>
  <c r="G295" i="3"/>
  <c r="E295" i="3"/>
  <c r="L294" i="3"/>
  <c r="J294" i="3"/>
  <c r="G294" i="3"/>
  <c r="E294" i="3"/>
  <c r="L293" i="3"/>
  <c r="J293" i="3"/>
  <c r="G293" i="3"/>
  <c r="E293" i="3"/>
  <c r="L292" i="3"/>
  <c r="J292" i="3"/>
  <c r="G292" i="3"/>
  <c r="E292" i="3"/>
  <c r="L291" i="3"/>
  <c r="J291" i="3"/>
  <c r="G291" i="3"/>
  <c r="E291" i="3"/>
  <c r="L290" i="3"/>
  <c r="J290" i="3"/>
  <c r="G290" i="3"/>
  <c r="E290" i="3"/>
  <c r="L289" i="3"/>
  <c r="J289" i="3"/>
  <c r="G289" i="3"/>
  <c r="E289" i="3"/>
  <c r="L288" i="3"/>
  <c r="J288" i="3"/>
  <c r="G288" i="3"/>
  <c r="E288" i="3"/>
  <c r="L287" i="3"/>
  <c r="J287" i="3"/>
  <c r="G287" i="3"/>
  <c r="E287" i="3"/>
  <c r="L286" i="3"/>
  <c r="J286" i="3"/>
  <c r="G286" i="3"/>
  <c r="E286" i="3"/>
  <c r="L285" i="3"/>
  <c r="J285" i="3"/>
  <c r="G285" i="3"/>
  <c r="E285" i="3"/>
  <c r="L284" i="3"/>
  <c r="J284" i="3"/>
  <c r="G284" i="3"/>
  <c r="E284" i="3"/>
  <c r="L283" i="3"/>
  <c r="J283" i="3"/>
  <c r="G283" i="3"/>
  <c r="E283" i="3"/>
  <c r="L282" i="3"/>
  <c r="J282" i="3"/>
  <c r="G282" i="3"/>
  <c r="E282" i="3"/>
  <c r="L281" i="3"/>
  <c r="J281" i="3"/>
  <c r="G281" i="3"/>
  <c r="E281" i="3"/>
  <c r="L280" i="3"/>
  <c r="J280" i="3"/>
  <c r="G280" i="3"/>
  <c r="E280" i="3"/>
  <c r="L279" i="3"/>
  <c r="J279" i="3"/>
  <c r="G279" i="3"/>
  <c r="E279" i="3"/>
  <c r="L278" i="3"/>
  <c r="J278" i="3"/>
  <c r="G278" i="3"/>
  <c r="E278" i="3"/>
  <c r="L277" i="3"/>
  <c r="J277" i="3"/>
  <c r="G277" i="3"/>
  <c r="E277" i="3"/>
  <c r="L276" i="3"/>
  <c r="J276" i="3"/>
  <c r="G276" i="3"/>
  <c r="E276" i="3"/>
  <c r="L275" i="3"/>
  <c r="J275" i="3"/>
  <c r="G275" i="3"/>
  <c r="E275" i="3"/>
  <c r="L274" i="3"/>
  <c r="J274" i="3"/>
  <c r="G274" i="3"/>
  <c r="E274" i="3"/>
  <c r="L273" i="3"/>
  <c r="J273" i="3"/>
  <c r="G273" i="3"/>
  <c r="E273" i="3"/>
  <c r="L272" i="3"/>
  <c r="J272" i="3"/>
  <c r="G272" i="3"/>
  <c r="E272" i="3"/>
  <c r="L271" i="3"/>
  <c r="J271" i="3"/>
  <c r="G271" i="3"/>
  <c r="E271" i="3"/>
  <c r="L270" i="3"/>
  <c r="J270" i="3"/>
  <c r="G270" i="3"/>
  <c r="E270" i="3"/>
  <c r="L269" i="3"/>
  <c r="J269" i="3"/>
  <c r="G269" i="3"/>
  <c r="E269" i="3"/>
  <c r="L268" i="3"/>
  <c r="J268" i="3"/>
  <c r="G268" i="3"/>
  <c r="E268" i="3"/>
  <c r="L267" i="3"/>
  <c r="J267" i="3"/>
  <c r="G267" i="3"/>
  <c r="E267" i="3"/>
  <c r="L266" i="3"/>
  <c r="J266" i="3"/>
  <c r="G266" i="3"/>
  <c r="E266" i="3"/>
  <c r="L265" i="3"/>
  <c r="J265" i="3"/>
  <c r="G265" i="3"/>
  <c r="E265" i="3"/>
  <c r="L264" i="3"/>
  <c r="J264" i="3"/>
  <c r="G264" i="3"/>
  <c r="E264" i="3"/>
  <c r="L263" i="3"/>
  <c r="J263" i="3"/>
  <c r="G263" i="3"/>
  <c r="E263" i="3"/>
  <c r="L262" i="3"/>
  <c r="J262" i="3"/>
  <c r="G262" i="3"/>
  <c r="E262" i="3"/>
  <c r="L261" i="3"/>
  <c r="J261" i="3"/>
  <c r="G261" i="3"/>
  <c r="E261" i="3"/>
  <c r="L260" i="3"/>
  <c r="J260" i="3"/>
  <c r="G260" i="3"/>
  <c r="E260" i="3"/>
  <c r="L259" i="3"/>
  <c r="J259" i="3"/>
  <c r="G259" i="3"/>
  <c r="E259" i="3"/>
  <c r="L258" i="3"/>
  <c r="J258" i="3"/>
  <c r="G258" i="3"/>
  <c r="E258" i="3"/>
  <c r="L257" i="3"/>
  <c r="J257" i="3"/>
  <c r="G257" i="3"/>
  <c r="E257" i="3"/>
  <c r="L256" i="3"/>
  <c r="J256" i="3"/>
  <c r="G256" i="3"/>
  <c r="E256" i="3"/>
  <c r="L255" i="3"/>
  <c r="J255" i="3"/>
  <c r="G255" i="3"/>
  <c r="E255" i="3"/>
  <c r="L254" i="3"/>
  <c r="J254" i="3"/>
  <c r="G254" i="3"/>
  <c r="E254" i="3"/>
  <c r="L253" i="3"/>
  <c r="J253" i="3"/>
  <c r="G253" i="3"/>
  <c r="E253" i="3"/>
  <c r="L252" i="3"/>
  <c r="J252" i="3"/>
  <c r="G252" i="3"/>
  <c r="E252" i="3"/>
  <c r="L251" i="3"/>
  <c r="J251" i="3"/>
  <c r="G251" i="3"/>
  <c r="E251" i="3"/>
  <c r="L250" i="3"/>
  <c r="J250" i="3"/>
  <c r="G250" i="3"/>
  <c r="E250" i="3"/>
  <c r="L249" i="3"/>
  <c r="J249" i="3"/>
  <c r="G249" i="3"/>
  <c r="E249" i="3"/>
  <c r="L248" i="3"/>
  <c r="J248" i="3"/>
  <c r="G248" i="3"/>
  <c r="E248" i="3"/>
  <c r="L247" i="3"/>
  <c r="J247" i="3"/>
  <c r="G247" i="3"/>
  <c r="E247" i="3"/>
  <c r="L246" i="3"/>
  <c r="J246" i="3"/>
  <c r="G246" i="3"/>
  <c r="E246" i="3"/>
  <c r="L245" i="3"/>
  <c r="J245" i="3"/>
  <c r="G245" i="3"/>
  <c r="E245" i="3"/>
  <c r="L244" i="3"/>
  <c r="J244" i="3"/>
  <c r="G244" i="3"/>
  <c r="E244" i="3"/>
  <c r="L243" i="3"/>
  <c r="J243" i="3"/>
  <c r="G243" i="3"/>
  <c r="E243" i="3"/>
  <c r="L242" i="3"/>
  <c r="J242" i="3"/>
  <c r="G242" i="3"/>
  <c r="E242" i="3"/>
  <c r="L241" i="3"/>
  <c r="J241" i="3"/>
  <c r="G241" i="3"/>
  <c r="E241" i="3"/>
  <c r="L240" i="3"/>
  <c r="J240" i="3"/>
  <c r="G240" i="3"/>
  <c r="E240" i="3"/>
  <c r="L239" i="3"/>
  <c r="J239" i="3"/>
  <c r="G239" i="3"/>
  <c r="E239" i="3"/>
  <c r="L238" i="3"/>
  <c r="J238" i="3"/>
  <c r="G238" i="3"/>
  <c r="E238" i="3"/>
  <c r="L237" i="3"/>
  <c r="J237" i="3"/>
  <c r="G237" i="3"/>
  <c r="E237" i="3"/>
  <c r="L236" i="3"/>
  <c r="J236" i="3"/>
  <c r="G236" i="3"/>
  <c r="E236" i="3"/>
  <c r="L235" i="3"/>
  <c r="J235" i="3"/>
  <c r="G235" i="3"/>
  <c r="E235" i="3"/>
  <c r="L234" i="3"/>
  <c r="J234" i="3"/>
  <c r="G234" i="3"/>
  <c r="E234" i="3"/>
  <c r="L233" i="3"/>
  <c r="J233" i="3"/>
  <c r="G233" i="3"/>
  <c r="E233" i="3"/>
  <c r="L232" i="3"/>
  <c r="J232" i="3"/>
  <c r="G232" i="3"/>
  <c r="E232" i="3"/>
  <c r="L231" i="3"/>
  <c r="J231" i="3"/>
  <c r="G231" i="3"/>
  <c r="E231" i="3"/>
  <c r="L230" i="3"/>
  <c r="J230" i="3"/>
  <c r="G230" i="3"/>
  <c r="E230" i="3"/>
  <c r="L229" i="3"/>
  <c r="J229" i="3"/>
  <c r="G229" i="3"/>
  <c r="E229" i="3"/>
  <c r="L228" i="3"/>
  <c r="J228" i="3"/>
  <c r="G228" i="3"/>
  <c r="E228" i="3"/>
  <c r="L227" i="3"/>
  <c r="J227" i="3"/>
  <c r="G227" i="3"/>
  <c r="E227" i="3"/>
  <c r="L226" i="3"/>
  <c r="J226" i="3"/>
  <c r="G226" i="3"/>
  <c r="E226" i="3"/>
  <c r="L225" i="3"/>
  <c r="J225" i="3"/>
  <c r="G225" i="3"/>
  <c r="E225" i="3"/>
  <c r="L224" i="3"/>
  <c r="J224" i="3"/>
  <c r="G224" i="3"/>
  <c r="E224" i="3"/>
  <c r="L223" i="3"/>
  <c r="J223" i="3"/>
  <c r="G223" i="3"/>
  <c r="E223" i="3"/>
  <c r="L222" i="3"/>
  <c r="J222" i="3"/>
  <c r="G222" i="3"/>
  <c r="E222" i="3"/>
  <c r="L221" i="3"/>
  <c r="J221" i="3"/>
  <c r="G221" i="3"/>
  <c r="E221" i="3"/>
  <c r="L220" i="3"/>
  <c r="J220" i="3"/>
  <c r="G220" i="3"/>
  <c r="E220" i="3"/>
  <c r="L219" i="3"/>
  <c r="J219" i="3"/>
  <c r="G219" i="3"/>
  <c r="E219" i="3"/>
  <c r="L218" i="3"/>
  <c r="J218" i="3"/>
  <c r="G218" i="3"/>
  <c r="E218" i="3"/>
  <c r="L217" i="3"/>
  <c r="J217" i="3"/>
  <c r="G217" i="3"/>
  <c r="E217" i="3"/>
  <c r="L216" i="3"/>
  <c r="J216" i="3"/>
  <c r="G216" i="3"/>
  <c r="E216" i="3"/>
  <c r="L215" i="3"/>
  <c r="J215" i="3"/>
  <c r="G215" i="3"/>
  <c r="E215" i="3"/>
  <c r="L214" i="3"/>
  <c r="J214" i="3"/>
  <c r="G214" i="3"/>
  <c r="E214" i="3"/>
  <c r="L213" i="3"/>
  <c r="J213" i="3"/>
  <c r="G213" i="3"/>
  <c r="E213" i="3"/>
  <c r="L212" i="3"/>
  <c r="J212" i="3"/>
  <c r="G212" i="3"/>
  <c r="E212" i="3"/>
  <c r="L211" i="3"/>
  <c r="J211" i="3"/>
  <c r="G211" i="3"/>
  <c r="E211" i="3"/>
  <c r="L210" i="3"/>
  <c r="J210" i="3"/>
  <c r="G210" i="3"/>
  <c r="E210" i="3"/>
  <c r="L209" i="3"/>
  <c r="J209" i="3"/>
  <c r="G209" i="3"/>
  <c r="E209" i="3"/>
  <c r="L208" i="3"/>
  <c r="J208" i="3"/>
  <c r="G208" i="3"/>
  <c r="E208" i="3"/>
  <c r="L207" i="3"/>
  <c r="J207" i="3"/>
  <c r="G207" i="3"/>
  <c r="E207" i="3"/>
  <c r="L206" i="3"/>
  <c r="J206" i="3"/>
  <c r="G206" i="3"/>
  <c r="E206" i="3"/>
  <c r="L205" i="3"/>
  <c r="J205" i="3"/>
  <c r="G205" i="3"/>
  <c r="E205" i="3"/>
  <c r="L204" i="3"/>
  <c r="J204" i="3"/>
  <c r="G204" i="3"/>
  <c r="E204" i="3"/>
  <c r="L203" i="3"/>
  <c r="J203" i="3"/>
  <c r="G203" i="3"/>
  <c r="E203" i="3"/>
  <c r="L202" i="3"/>
  <c r="J202" i="3"/>
  <c r="G202" i="3"/>
  <c r="E202" i="3"/>
  <c r="L201" i="3"/>
  <c r="J201" i="3"/>
  <c r="G201" i="3"/>
  <c r="E201" i="3"/>
  <c r="L200" i="3"/>
  <c r="J200" i="3"/>
  <c r="G200" i="3"/>
  <c r="E200" i="3"/>
  <c r="L199" i="3"/>
  <c r="J199" i="3"/>
  <c r="G199" i="3"/>
  <c r="E199" i="3"/>
  <c r="L198" i="3"/>
  <c r="J198" i="3"/>
  <c r="G198" i="3"/>
  <c r="E198" i="3"/>
  <c r="L197" i="3"/>
  <c r="J197" i="3"/>
  <c r="G197" i="3"/>
  <c r="E197" i="3"/>
  <c r="L196" i="3"/>
  <c r="J196" i="3"/>
  <c r="G196" i="3"/>
  <c r="E196" i="3"/>
  <c r="L195" i="3"/>
  <c r="J195" i="3"/>
  <c r="G195" i="3"/>
  <c r="E195" i="3"/>
  <c r="L194" i="3"/>
  <c r="J194" i="3"/>
  <c r="G194" i="3"/>
  <c r="E194" i="3"/>
  <c r="L193" i="3"/>
  <c r="J193" i="3"/>
  <c r="G193" i="3"/>
  <c r="E193" i="3"/>
  <c r="L192" i="3"/>
  <c r="J192" i="3"/>
  <c r="G192" i="3"/>
  <c r="E192" i="3"/>
  <c r="L191" i="3"/>
  <c r="J191" i="3"/>
  <c r="G191" i="3"/>
  <c r="E191" i="3"/>
  <c r="L190" i="3"/>
  <c r="J190" i="3"/>
  <c r="G190" i="3"/>
  <c r="E190" i="3"/>
  <c r="L189" i="3"/>
  <c r="J189" i="3"/>
  <c r="G189" i="3"/>
  <c r="E189" i="3"/>
  <c r="L188" i="3"/>
  <c r="J188" i="3"/>
  <c r="G188" i="3"/>
  <c r="E188" i="3"/>
  <c r="L187" i="3"/>
  <c r="J187" i="3"/>
  <c r="G187" i="3"/>
  <c r="E187" i="3"/>
  <c r="L186" i="3"/>
  <c r="J186" i="3"/>
  <c r="G186" i="3"/>
  <c r="E186" i="3"/>
  <c r="L185" i="3"/>
  <c r="J185" i="3"/>
  <c r="G185" i="3"/>
  <c r="E185" i="3"/>
  <c r="L184" i="3"/>
  <c r="J184" i="3"/>
  <c r="G184" i="3"/>
  <c r="E184" i="3"/>
  <c r="L183" i="3"/>
  <c r="J183" i="3"/>
  <c r="G183" i="3"/>
  <c r="E183" i="3"/>
  <c r="L182" i="3"/>
  <c r="J182" i="3"/>
  <c r="G182" i="3"/>
  <c r="E182" i="3"/>
  <c r="L181" i="3"/>
  <c r="J181" i="3"/>
  <c r="G181" i="3"/>
  <c r="E181" i="3"/>
  <c r="L180" i="3"/>
  <c r="J180" i="3"/>
  <c r="G180" i="3"/>
  <c r="E180" i="3"/>
  <c r="L179" i="3"/>
  <c r="J179" i="3"/>
  <c r="G179" i="3"/>
  <c r="E179" i="3"/>
  <c r="L178" i="3"/>
  <c r="J178" i="3"/>
  <c r="G178" i="3"/>
  <c r="E178" i="3"/>
  <c r="L177" i="3"/>
  <c r="J177" i="3"/>
  <c r="G177" i="3"/>
  <c r="E177" i="3"/>
  <c r="L176" i="3"/>
  <c r="J176" i="3"/>
  <c r="G176" i="3"/>
  <c r="E176" i="3"/>
  <c r="L175" i="3"/>
  <c r="J175" i="3"/>
  <c r="G175" i="3"/>
  <c r="E175" i="3"/>
  <c r="L174" i="3"/>
  <c r="J174" i="3"/>
  <c r="G174" i="3"/>
  <c r="E174" i="3"/>
  <c r="L173" i="3"/>
  <c r="J173" i="3"/>
  <c r="G173" i="3"/>
  <c r="E173" i="3"/>
  <c r="L172" i="3"/>
  <c r="J172" i="3"/>
  <c r="G172" i="3"/>
  <c r="E172" i="3"/>
  <c r="L171" i="3"/>
  <c r="J171" i="3"/>
  <c r="G171" i="3"/>
  <c r="E171" i="3"/>
  <c r="L170" i="3"/>
  <c r="J170" i="3"/>
  <c r="G170" i="3"/>
  <c r="E170" i="3"/>
  <c r="L169" i="3"/>
  <c r="J169" i="3"/>
  <c r="G169" i="3"/>
  <c r="E169" i="3"/>
  <c r="L168" i="3"/>
  <c r="J168" i="3"/>
  <c r="G168" i="3"/>
  <c r="E168" i="3"/>
  <c r="L167" i="3"/>
  <c r="J167" i="3"/>
  <c r="G167" i="3"/>
  <c r="E167" i="3"/>
  <c r="L166" i="3"/>
  <c r="J166" i="3"/>
  <c r="G166" i="3"/>
  <c r="E166" i="3"/>
  <c r="L165" i="3"/>
  <c r="J165" i="3"/>
  <c r="G165" i="3"/>
  <c r="E165" i="3"/>
  <c r="L164" i="3"/>
  <c r="J164" i="3"/>
  <c r="G164" i="3"/>
  <c r="E164" i="3"/>
  <c r="L163" i="3"/>
  <c r="J163" i="3"/>
  <c r="G163" i="3"/>
  <c r="E163" i="3"/>
  <c r="L162" i="3"/>
  <c r="J162" i="3"/>
  <c r="G162" i="3"/>
  <c r="E162" i="3"/>
  <c r="L161" i="3"/>
  <c r="J161" i="3"/>
  <c r="G161" i="3"/>
  <c r="E161" i="3"/>
  <c r="L160" i="3"/>
  <c r="J160" i="3"/>
  <c r="G160" i="3"/>
  <c r="E160" i="3"/>
  <c r="L159" i="3"/>
  <c r="J159" i="3"/>
  <c r="G159" i="3"/>
  <c r="E159" i="3"/>
  <c r="L158" i="3"/>
  <c r="J158" i="3"/>
  <c r="G158" i="3"/>
  <c r="E158" i="3"/>
  <c r="L157" i="3"/>
  <c r="J157" i="3"/>
  <c r="G157" i="3"/>
  <c r="E157" i="3"/>
  <c r="L156" i="3"/>
  <c r="J156" i="3"/>
  <c r="G156" i="3"/>
  <c r="E156" i="3"/>
  <c r="L155" i="3"/>
  <c r="J155" i="3"/>
  <c r="G155" i="3"/>
  <c r="E155" i="3"/>
  <c r="L154" i="3"/>
  <c r="J154" i="3"/>
  <c r="G154" i="3"/>
  <c r="E154" i="3"/>
  <c r="L153" i="3"/>
  <c r="J153" i="3"/>
  <c r="G153" i="3"/>
  <c r="E153" i="3"/>
  <c r="L152" i="3"/>
  <c r="J152" i="3"/>
  <c r="G152" i="3"/>
  <c r="E152" i="3"/>
  <c r="L151" i="3"/>
  <c r="J151" i="3"/>
  <c r="G151" i="3"/>
  <c r="E151" i="3"/>
  <c r="L150" i="3"/>
  <c r="J150" i="3"/>
  <c r="G150" i="3"/>
  <c r="E150" i="3"/>
  <c r="L149" i="3"/>
  <c r="J149" i="3"/>
  <c r="G149" i="3"/>
  <c r="E149" i="3"/>
  <c r="L148" i="3"/>
  <c r="J148" i="3"/>
  <c r="G148" i="3"/>
  <c r="E148" i="3"/>
  <c r="L147" i="3"/>
  <c r="J147" i="3"/>
  <c r="G147" i="3"/>
  <c r="E147" i="3"/>
  <c r="L146" i="3"/>
  <c r="J146" i="3"/>
  <c r="G146" i="3"/>
  <c r="E146" i="3"/>
  <c r="L145" i="3"/>
  <c r="J145" i="3"/>
  <c r="G145" i="3"/>
  <c r="E145" i="3"/>
  <c r="L144" i="3"/>
  <c r="J144" i="3"/>
  <c r="G144" i="3"/>
  <c r="E144" i="3"/>
  <c r="L143" i="3"/>
  <c r="J143" i="3"/>
  <c r="G143" i="3"/>
  <c r="E143" i="3"/>
  <c r="L142" i="3"/>
  <c r="J142" i="3"/>
  <c r="G142" i="3"/>
  <c r="E142" i="3"/>
  <c r="L141" i="3"/>
  <c r="J141" i="3"/>
  <c r="G141" i="3"/>
  <c r="E141" i="3"/>
  <c r="L140" i="3"/>
  <c r="J140" i="3"/>
  <c r="G140" i="3"/>
  <c r="E140" i="3"/>
  <c r="L139" i="3"/>
  <c r="J139" i="3"/>
  <c r="G139" i="3"/>
  <c r="E139" i="3"/>
  <c r="L138" i="3"/>
  <c r="J138" i="3"/>
  <c r="G138" i="3"/>
  <c r="E138" i="3"/>
  <c r="L137" i="3"/>
  <c r="J137" i="3"/>
  <c r="G137" i="3"/>
  <c r="E137" i="3"/>
  <c r="L136" i="3"/>
  <c r="J136" i="3"/>
  <c r="G136" i="3"/>
  <c r="E136" i="3"/>
  <c r="L135" i="3"/>
  <c r="J135" i="3"/>
  <c r="G135" i="3"/>
  <c r="E135" i="3"/>
  <c r="L134" i="3"/>
  <c r="J134" i="3"/>
  <c r="G134" i="3"/>
  <c r="E134" i="3"/>
  <c r="L133" i="3"/>
  <c r="J133" i="3"/>
  <c r="G133" i="3"/>
  <c r="E133" i="3"/>
  <c r="L132" i="3"/>
  <c r="J132" i="3"/>
  <c r="G132" i="3"/>
  <c r="E132" i="3"/>
  <c r="L131" i="3"/>
  <c r="J131" i="3"/>
  <c r="G131" i="3"/>
  <c r="E131" i="3"/>
  <c r="L130" i="3"/>
  <c r="J130" i="3"/>
  <c r="G130" i="3"/>
  <c r="E130" i="3"/>
  <c r="L129" i="3"/>
  <c r="J129" i="3"/>
  <c r="G129" i="3"/>
  <c r="E129" i="3"/>
  <c r="L128" i="3"/>
  <c r="J128" i="3"/>
  <c r="G128" i="3"/>
  <c r="E128" i="3"/>
  <c r="L127" i="3"/>
  <c r="J127" i="3"/>
  <c r="G127" i="3"/>
  <c r="E127" i="3"/>
  <c r="L126" i="3"/>
  <c r="J126" i="3"/>
  <c r="G126" i="3"/>
  <c r="E126" i="3"/>
  <c r="L125" i="3"/>
  <c r="J125" i="3"/>
  <c r="G125" i="3"/>
  <c r="E125" i="3"/>
  <c r="L124" i="3"/>
  <c r="J124" i="3"/>
  <c r="G124" i="3"/>
  <c r="E124" i="3"/>
  <c r="L123" i="3"/>
  <c r="J123" i="3"/>
  <c r="G123" i="3"/>
  <c r="E123" i="3"/>
  <c r="L122" i="3"/>
  <c r="J122" i="3"/>
  <c r="G122" i="3"/>
  <c r="E122" i="3"/>
  <c r="L121" i="3"/>
  <c r="J121" i="3"/>
  <c r="G121" i="3"/>
  <c r="E121" i="3"/>
  <c r="L120" i="3"/>
  <c r="J120" i="3"/>
  <c r="G120" i="3"/>
  <c r="E120" i="3"/>
  <c r="L119" i="3"/>
  <c r="J119" i="3"/>
  <c r="G119" i="3"/>
  <c r="E119" i="3"/>
  <c r="L118" i="3"/>
  <c r="J118" i="3"/>
  <c r="G118" i="3"/>
  <c r="E118" i="3"/>
  <c r="L117" i="3"/>
  <c r="J117" i="3"/>
  <c r="G117" i="3"/>
  <c r="E117" i="3"/>
  <c r="L116" i="3"/>
  <c r="J116" i="3"/>
  <c r="G116" i="3"/>
  <c r="E116" i="3"/>
  <c r="L115" i="3"/>
  <c r="J115" i="3"/>
  <c r="G115" i="3"/>
  <c r="E115" i="3"/>
  <c r="L114" i="3"/>
  <c r="J114" i="3"/>
  <c r="G114" i="3"/>
  <c r="E114" i="3"/>
  <c r="L113" i="3"/>
  <c r="J113" i="3"/>
  <c r="G113" i="3"/>
  <c r="E113" i="3"/>
  <c r="L112" i="3"/>
  <c r="J112" i="3"/>
  <c r="G112" i="3"/>
  <c r="E112" i="3"/>
  <c r="L111" i="3"/>
  <c r="J111" i="3"/>
  <c r="G111" i="3"/>
  <c r="E111" i="3"/>
  <c r="L110" i="3"/>
  <c r="J110" i="3"/>
  <c r="G110" i="3"/>
  <c r="E110" i="3"/>
  <c r="L109" i="3"/>
  <c r="J109" i="3"/>
  <c r="G109" i="3"/>
  <c r="E109" i="3"/>
  <c r="L108" i="3"/>
  <c r="J108" i="3"/>
  <c r="G108" i="3"/>
  <c r="E108" i="3"/>
  <c r="L107" i="3"/>
  <c r="J107" i="3"/>
  <c r="G107" i="3"/>
  <c r="E107" i="3"/>
  <c r="L106" i="3"/>
  <c r="J106" i="3"/>
  <c r="G106" i="3"/>
  <c r="E106" i="3"/>
  <c r="L105" i="3"/>
  <c r="J105" i="3"/>
  <c r="G105" i="3"/>
  <c r="E105" i="3"/>
  <c r="L104" i="3"/>
  <c r="J104" i="3"/>
  <c r="G104" i="3"/>
  <c r="E104" i="3"/>
  <c r="L103" i="3"/>
  <c r="J103" i="3"/>
  <c r="G103" i="3"/>
  <c r="E103" i="3"/>
  <c r="L102" i="3"/>
  <c r="J102" i="3"/>
  <c r="G102" i="3"/>
  <c r="E102" i="3"/>
  <c r="L101" i="3"/>
  <c r="J101" i="3"/>
  <c r="G101" i="3"/>
  <c r="E101" i="3"/>
  <c r="L100" i="3"/>
  <c r="J100" i="3"/>
  <c r="G100" i="3"/>
  <c r="E100" i="3"/>
  <c r="L99" i="3"/>
  <c r="J99" i="3"/>
  <c r="G99" i="3"/>
  <c r="E99" i="3"/>
  <c r="L98" i="3"/>
  <c r="J98" i="3"/>
  <c r="G98" i="3"/>
  <c r="E98" i="3"/>
  <c r="L97" i="3"/>
  <c r="J97" i="3"/>
  <c r="G97" i="3"/>
  <c r="E97" i="3"/>
  <c r="L96" i="3"/>
  <c r="J96" i="3"/>
  <c r="G96" i="3"/>
  <c r="E96" i="3"/>
  <c r="L95" i="3"/>
  <c r="J95" i="3"/>
  <c r="G95" i="3"/>
  <c r="E95" i="3"/>
  <c r="L94" i="3"/>
  <c r="J94" i="3"/>
  <c r="G94" i="3"/>
  <c r="E94" i="3"/>
  <c r="L93" i="3"/>
  <c r="J93" i="3"/>
  <c r="G93" i="3"/>
  <c r="E93" i="3"/>
  <c r="L92" i="3"/>
  <c r="J92" i="3"/>
  <c r="G92" i="3"/>
  <c r="E92" i="3"/>
  <c r="L91" i="3"/>
  <c r="J91" i="3"/>
  <c r="G91" i="3"/>
  <c r="E91" i="3"/>
  <c r="L90" i="3"/>
  <c r="J90" i="3"/>
  <c r="G90" i="3"/>
  <c r="E90" i="3"/>
  <c r="L89" i="3"/>
  <c r="J89" i="3"/>
  <c r="G89" i="3"/>
  <c r="E89" i="3"/>
  <c r="L88" i="3"/>
  <c r="J88" i="3"/>
  <c r="G88" i="3"/>
  <c r="E88" i="3"/>
  <c r="L87" i="3"/>
  <c r="J87" i="3"/>
  <c r="G87" i="3"/>
  <c r="E87" i="3"/>
  <c r="L86" i="3"/>
  <c r="J86" i="3"/>
  <c r="G86" i="3"/>
  <c r="E86" i="3"/>
  <c r="L85" i="3"/>
  <c r="J85" i="3"/>
  <c r="G85" i="3"/>
  <c r="E85" i="3"/>
  <c r="L84" i="3"/>
  <c r="J84" i="3"/>
  <c r="G84" i="3"/>
  <c r="E84" i="3"/>
  <c r="L83" i="3"/>
  <c r="J83" i="3"/>
  <c r="G83" i="3"/>
  <c r="E83" i="3"/>
  <c r="L82" i="3"/>
  <c r="J82" i="3"/>
  <c r="G82" i="3"/>
  <c r="E82" i="3"/>
  <c r="L81" i="3"/>
  <c r="J81" i="3"/>
  <c r="G81" i="3"/>
  <c r="E81" i="3"/>
  <c r="L80" i="3"/>
  <c r="J80" i="3"/>
  <c r="G80" i="3"/>
  <c r="E80" i="3"/>
  <c r="L79" i="3"/>
  <c r="J79" i="3"/>
  <c r="G79" i="3"/>
  <c r="E79" i="3"/>
  <c r="L78" i="3"/>
  <c r="J78" i="3"/>
  <c r="G78" i="3"/>
  <c r="E78" i="3"/>
  <c r="L77" i="3"/>
  <c r="J77" i="3"/>
  <c r="G77" i="3"/>
  <c r="E77" i="3"/>
  <c r="L76" i="3"/>
  <c r="J76" i="3"/>
  <c r="G76" i="3"/>
  <c r="E76" i="3"/>
  <c r="L75" i="3"/>
  <c r="J75" i="3"/>
  <c r="G75" i="3"/>
  <c r="E75" i="3"/>
  <c r="L74" i="3"/>
  <c r="J74" i="3"/>
  <c r="G74" i="3"/>
  <c r="E74" i="3"/>
  <c r="L73" i="3"/>
  <c r="J73" i="3"/>
  <c r="G73" i="3"/>
  <c r="E73" i="3"/>
  <c r="L72" i="3"/>
  <c r="J72" i="3"/>
  <c r="G72" i="3"/>
  <c r="E72" i="3"/>
  <c r="L71" i="3"/>
  <c r="J71" i="3"/>
  <c r="G71" i="3"/>
  <c r="E71" i="3"/>
  <c r="L70" i="3"/>
  <c r="J70" i="3"/>
  <c r="G70" i="3"/>
  <c r="E70" i="3"/>
  <c r="L69" i="3"/>
  <c r="J69" i="3"/>
  <c r="G69" i="3"/>
  <c r="E69" i="3"/>
  <c r="L68" i="3"/>
  <c r="J68" i="3"/>
  <c r="G68" i="3"/>
  <c r="E68" i="3"/>
  <c r="L67" i="3"/>
  <c r="J67" i="3"/>
  <c r="G67" i="3"/>
  <c r="E67" i="3"/>
  <c r="L66" i="3"/>
  <c r="J66" i="3"/>
  <c r="G66" i="3"/>
  <c r="E66" i="3"/>
  <c r="L65" i="3"/>
  <c r="J65" i="3"/>
  <c r="G65" i="3"/>
  <c r="E65" i="3"/>
  <c r="L64" i="3"/>
  <c r="J64" i="3"/>
  <c r="G64" i="3"/>
  <c r="E64" i="3"/>
  <c r="L63" i="3"/>
  <c r="J63" i="3"/>
  <c r="G63" i="3"/>
  <c r="E63" i="3"/>
  <c r="L62" i="3"/>
  <c r="J62" i="3"/>
  <c r="G62" i="3"/>
  <c r="E62" i="3"/>
  <c r="L61" i="3"/>
  <c r="J61" i="3"/>
  <c r="G61" i="3"/>
  <c r="E61" i="3"/>
  <c r="L60" i="3"/>
  <c r="J60" i="3"/>
  <c r="G60" i="3"/>
  <c r="E60" i="3"/>
  <c r="L59" i="3"/>
  <c r="J59" i="3"/>
  <c r="G59" i="3"/>
  <c r="E59" i="3"/>
  <c r="L58" i="3"/>
  <c r="J58" i="3"/>
  <c r="G58" i="3"/>
  <c r="E58" i="3"/>
  <c r="L57" i="3"/>
  <c r="J57" i="3"/>
  <c r="G57" i="3"/>
  <c r="E57" i="3"/>
  <c r="L56" i="3"/>
  <c r="J56" i="3"/>
  <c r="G56" i="3"/>
  <c r="E56" i="3"/>
  <c r="L55" i="3"/>
  <c r="J55" i="3"/>
  <c r="G55" i="3"/>
  <c r="E55" i="3"/>
  <c r="L54" i="3"/>
  <c r="J54" i="3"/>
  <c r="G54" i="3"/>
  <c r="E54" i="3"/>
  <c r="L53" i="3"/>
  <c r="J53" i="3"/>
  <c r="G53" i="3"/>
  <c r="E53" i="3"/>
  <c r="L52" i="3"/>
  <c r="J52" i="3"/>
  <c r="G52" i="3"/>
  <c r="E52" i="3"/>
  <c r="L51" i="3"/>
  <c r="J51" i="3"/>
  <c r="G51" i="3"/>
  <c r="E51" i="3"/>
  <c r="L50" i="3"/>
  <c r="J50" i="3"/>
  <c r="G50" i="3"/>
  <c r="E50" i="3"/>
  <c r="L49" i="3"/>
  <c r="J49" i="3"/>
  <c r="G49" i="3"/>
  <c r="E49" i="3"/>
  <c r="L48" i="3"/>
  <c r="J48" i="3"/>
  <c r="G48" i="3"/>
  <c r="E48" i="3"/>
  <c r="L47" i="3"/>
  <c r="J47" i="3"/>
  <c r="G47" i="3"/>
  <c r="E47" i="3"/>
  <c r="L46" i="3"/>
  <c r="J46" i="3"/>
  <c r="G46" i="3"/>
  <c r="E46" i="3"/>
  <c r="L45" i="3"/>
  <c r="J45" i="3"/>
  <c r="G45" i="3"/>
  <c r="E45" i="3"/>
  <c r="L44" i="3"/>
  <c r="J44" i="3"/>
  <c r="G44" i="3"/>
  <c r="E44" i="3"/>
  <c r="L43" i="3"/>
  <c r="J43" i="3"/>
  <c r="G43" i="3"/>
  <c r="E43" i="3"/>
  <c r="L42" i="3"/>
  <c r="J42" i="3"/>
  <c r="G42" i="3"/>
  <c r="E42" i="3"/>
  <c r="L41" i="3"/>
  <c r="J41" i="3"/>
  <c r="G41" i="3"/>
  <c r="E41" i="3"/>
  <c r="L40" i="3"/>
  <c r="J40" i="3"/>
  <c r="G40" i="3"/>
  <c r="E40" i="3"/>
  <c r="L39" i="3"/>
  <c r="J39" i="3"/>
  <c r="G39" i="3"/>
  <c r="E39" i="3"/>
  <c r="L38" i="3"/>
  <c r="J38" i="3"/>
  <c r="G38" i="3"/>
  <c r="E38" i="3"/>
  <c r="L37" i="3"/>
  <c r="J37" i="3"/>
  <c r="G37" i="3"/>
  <c r="E37" i="3"/>
  <c r="L36" i="3"/>
  <c r="J36" i="3"/>
  <c r="G36" i="3"/>
  <c r="E36" i="3"/>
  <c r="L35" i="3"/>
  <c r="J35" i="3"/>
  <c r="G35" i="3"/>
  <c r="E35" i="3"/>
  <c r="L34" i="3"/>
  <c r="J34" i="3"/>
  <c r="G34" i="3"/>
  <c r="E34" i="3"/>
  <c r="L33" i="3"/>
  <c r="J33" i="3"/>
  <c r="G33" i="3"/>
  <c r="E33" i="3"/>
  <c r="L32" i="3"/>
  <c r="J32" i="3"/>
  <c r="G32" i="3"/>
  <c r="E32" i="3"/>
  <c r="L31" i="3"/>
  <c r="J31" i="3"/>
  <c r="G31" i="3"/>
  <c r="E31" i="3"/>
  <c r="L30" i="3"/>
  <c r="J30" i="3"/>
  <c r="G30" i="3"/>
  <c r="E30" i="3"/>
  <c r="L29" i="3"/>
  <c r="J29" i="3"/>
  <c r="G29" i="3"/>
  <c r="E29" i="3"/>
  <c r="L28" i="3"/>
  <c r="J28" i="3"/>
  <c r="G28" i="3"/>
  <c r="E28" i="3"/>
  <c r="L27" i="3"/>
  <c r="J27" i="3"/>
  <c r="G27" i="3"/>
  <c r="E27" i="3"/>
  <c r="L26" i="3"/>
  <c r="J26" i="3"/>
  <c r="G26" i="3"/>
  <c r="E26" i="3"/>
  <c r="L25" i="3"/>
  <c r="J25" i="3"/>
  <c r="G25" i="3"/>
  <c r="E25" i="3"/>
  <c r="L24" i="3"/>
  <c r="J24" i="3"/>
  <c r="G24" i="3"/>
  <c r="E24" i="3"/>
  <c r="L23" i="3"/>
  <c r="J23" i="3"/>
  <c r="G23" i="3"/>
  <c r="E23" i="3"/>
  <c r="L22" i="3"/>
  <c r="J22" i="3"/>
  <c r="G22" i="3"/>
  <c r="E22" i="3"/>
  <c r="L21" i="3"/>
  <c r="J21" i="3"/>
  <c r="G21" i="3"/>
  <c r="E21" i="3"/>
  <c r="L20" i="3"/>
  <c r="J20" i="3"/>
  <c r="G20" i="3"/>
  <c r="E20" i="3"/>
  <c r="L19" i="3"/>
  <c r="J19" i="3"/>
  <c r="G19" i="3"/>
  <c r="E19" i="3"/>
  <c r="L18" i="3"/>
  <c r="J18" i="3"/>
  <c r="G18" i="3"/>
  <c r="E18" i="3"/>
  <c r="L17" i="3"/>
  <c r="J17" i="3"/>
  <c r="G17" i="3"/>
  <c r="E17" i="3"/>
  <c r="L16" i="3"/>
  <c r="J16" i="3"/>
  <c r="G16" i="3"/>
  <c r="E16" i="3"/>
  <c r="L15" i="3"/>
  <c r="J15" i="3"/>
  <c r="G15" i="3"/>
  <c r="E15" i="3"/>
  <c r="L14" i="3"/>
  <c r="J14" i="3"/>
  <c r="G14" i="3"/>
  <c r="E14" i="3"/>
  <c r="L13" i="3"/>
  <c r="J13" i="3"/>
  <c r="G13" i="3"/>
  <c r="E13" i="3"/>
  <c r="L12" i="3"/>
  <c r="J12" i="3"/>
  <c r="G12" i="3"/>
  <c r="E12" i="3"/>
  <c r="L11" i="3"/>
  <c r="J11" i="3"/>
  <c r="G11" i="3"/>
  <c r="E11" i="3"/>
  <c r="L10" i="3"/>
  <c r="J10" i="3"/>
  <c r="G10" i="3"/>
  <c r="E10" i="3"/>
  <c r="L9" i="3"/>
  <c r="J9" i="3"/>
  <c r="G9" i="3"/>
  <c r="E9" i="3"/>
  <c r="L8" i="3"/>
  <c r="J8" i="3"/>
  <c r="G8" i="3"/>
  <c r="E8" i="3"/>
  <c r="L7" i="3"/>
  <c r="J7" i="3"/>
  <c r="G7" i="3"/>
  <c r="E7" i="3"/>
  <c r="L6" i="3"/>
  <c r="J6" i="3"/>
  <c r="G6" i="3"/>
  <c r="E6" i="3"/>
</calcChain>
</file>

<file path=xl/sharedStrings.xml><?xml version="1.0" encoding="utf-8"?>
<sst xmlns="http://schemas.openxmlformats.org/spreadsheetml/2006/main" count="2244" uniqueCount="2141">
  <si>
    <t>Изменение остатков средств</t>
  </si>
  <si>
    <t>52000001020000000000700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</si>
  <si>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</si>
  <si>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52000001060500000000500</t>
  </si>
  <si>
    <t>72000001050000000000600</t>
  </si>
  <si>
    <t>Бюджетные кредиты из других бюджетов бюджетной системы Российской Федерации в валюте Российской Федерации</t>
  </si>
  <si>
    <t>52000001060100040000630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</si>
  <si>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</si>
  <si>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52000001060500000000000</t>
  </si>
  <si>
    <t>Увеличение прочих остатков денежных средств бюджетов городских округов</t>
  </si>
  <si>
    <t>52000001060502050000540</t>
  </si>
  <si>
    <t>Акции и иные формы участия в капитале, находящиеся в государственной и муниципальной собственности</t>
  </si>
  <si>
    <t>52000001030100020000710</t>
  </si>
  <si>
    <t>52000001060000000000000</t>
  </si>
  <si>
    <t>Консолидированный бюджет</t>
  </si>
  <si>
    <t>Привлечение кредитов из других бюджетов бюджетной системы Российской Федерации бюджетами сельских поселений в валюте Российской Федерации</t>
  </si>
  <si>
    <t>52000001060502020000640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</si>
  <si>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</si>
  <si>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52000001030100100000810</t>
  </si>
  <si>
    <t>52000001030100040000710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</si>
  <si>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t>
  </si>
  <si>
    <t>52000001020000000000800</t>
  </si>
  <si>
    <t>Привлечение городскими поселениями кредитов от кредитных организаций в валюте Российской Федерации</t>
  </si>
  <si>
    <t>72000001050200000000600</t>
  </si>
  <si>
    <t>52000001030100050000710</t>
  </si>
  <si>
    <t>52000001060500000000600</t>
  </si>
  <si>
    <t>Увеличение прочих остатков средств бюджетов</t>
  </si>
  <si>
    <t>Изменение остатков средств на счетах по учету средств бюджетов</t>
  </si>
  <si>
    <t>71000001050201100000510</t>
  </si>
  <si>
    <t>52000001061000000000000</t>
  </si>
  <si>
    <t>52000001060502050000640</t>
  </si>
  <si>
    <t>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t>
  </si>
  <si>
    <t>52000001030100020000810</t>
  </si>
  <si>
    <t>Уменьшение прочих остатков денежных средств бюджетов городских округов</t>
  </si>
  <si>
    <t>Привлечение городскими округами кредитов от кредитных организаций в валюте Российской Федерации</t>
  </si>
  <si>
    <t>70000001050000000000000</t>
  </si>
  <si>
    <t>71000001050201000000510</t>
  </si>
  <si>
    <t>Возврат бюджетных кредитов, предоставленных внутри страны в валюте Российской Федерации</t>
  </si>
  <si>
    <t>52000001030100000000000</t>
  </si>
  <si>
    <t>Уменьшение прочих остатков денежных средств бюджетов городских поселений</t>
  </si>
  <si>
    <t>71000001050201130000510</t>
  </si>
  <si>
    <t>Уменьшение прочих остатков денежных средств бюджетов сельских поселений</t>
  </si>
  <si>
    <t>Привлечение кредитов от кредитных организаций в валюте Российской Федерации</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</si>
  <si>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</si>
  <si>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52000001030100040000810</t>
  </si>
  <si>
    <t>52000001020000130000710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</si>
  <si>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</si>
  <si>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71000001050201020000510</t>
  </si>
  <si>
    <t>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участников казначейского сопровождения, открытых финансовому органу субъекта Российской Федерации</t>
  </si>
  <si>
    <t>Увеличение финансовых активов за счет привлечения на единый счет бюджета субъекта Российской Федерации остатков средств на единых счетах бюджетов государственных внебюджетных фондов, открытых органу управления территориальным государственным внебюджетным фондом</t>
  </si>
  <si>
    <t>52000001000000000000000</t>
  </si>
  <si>
    <t>52000001030100050000810</t>
  </si>
  <si>
    <t>Возврат бюджетных кредитов, предоставленных другим бюджетам бюджетной системы Российской Федерации в валюте Российской Федерации</t>
  </si>
  <si>
    <t>Возврат бюджетных кредитов, предоставленных юридическим лицам из бюджетов субъектов Российской Федерации в валюте Российской Федерации</t>
  </si>
  <si>
    <t>71000001050201040000510</t>
  </si>
  <si>
    <t>52000001060501000000600</t>
  </si>
  <si>
    <t>Кредиты кредитных организаций в валюте Российской Федерации</t>
  </si>
  <si>
    <t>52000001020000040000710</t>
  </si>
  <si>
    <t>Погашение бюджетных кредитов, полученных из других бюджетов бюджетной системы Российской Федерации в валюте Российской Федерации</t>
  </si>
  <si>
    <t>Привлечение бюджетных кредитов из других бюджетов бюджетной системы Российской Федерации в валюте Российской Федерации</t>
  </si>
  <si>
    <t>71000001050201050000510</t>
  </si>
  <si>
    <t>52000001020000050000710</t>
  </si>
  <si>
    <t>52000001060502000000500</t>
  </si>
  <si>
    <t>52000001061002020000550</t>
  </si>
  <si>
    <t>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получателей средств из бюджета</t>
  </si>
  <si>
    <t>Уменьшение прочих остатков денежных средств бюджетов</t>
  </si>
  <si>
    <t>Увеличение прочих остатков денежных средств бюджетов сельских поселений</t>
  </si>
  <si>
    <t>52000001020000130000810</t>
  </si>
  <si>
    <t>71000001050000000000500</t>
  </si>
  <si>
    <t>Увеличение прочих остатков денежных средств бюджетов</t>
  </si>
  <si>
    <t>Привлечение муниципальными районами кредитов от кредитных организаций в валюте Российской Федерации</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</si>
  <si>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</si>
  <si>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Погашение кредитов, предоставленных кредитными организациями в валюте Российской Федерации</t>
  </si>
  <si>
    <t>Увеличение прочих остатков денежных средств бюджетов субъектов Российской Федерации</t>
  </si>
  <si>
    <t>52000001061002040000550</t>
  </si>
  <si>
    <t>Предоставление бюджетных кредитов другим бюджетам бюджетной системы Российской Федерации в валюте Российской Федерации</t>
  </si>
  <si>
    <t>52000001061002020001550</t>
  </si>
  <si>
    <t>Погашение бюджетами городских округов кредитов из других бюджетов бюджетной системы Российской Федерации в валюте Российской Федерации</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</si>
  <si>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</si>
  <si>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52000001020000000000000</t>
  </si>
  <si>
    <t>Погашение бюджетами сельских поселений кредитов из других бюджетов бюджетной системы Российской Федерации в валюте Российской Федерации</t>
  </si>
  <si>
    <t>Операции по управлению остатками средств на единых счетах бюджетов</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</si>
  <si>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</si>
  <si>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52000001020000040000810</t>
  </si>
  <si>
    <t>Увеличение прочих остатков денежных средств бюджетов муниципальных районов</t>
  </si>
  <si>
    <t>Уменьшение прочих остатков средств бюджетов</t>
  </si>
  <si>
    <t>Иные источники внутреннего финансирования дефицитов бюджетов</t>
  </si>
  <si>
    <t>52000001061002040001550</t>
  </si>
  <si>
    <t>ИТОГО</t>
  </si>
  <si>
    <t>Погашение городскими округами кредитов от кредитных организаций в валюте Российской Федерации</t>
  </si>
  <si>
    <t>52000001061002020002550</t>
  </si>
  <si>
    <t>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субъекта Российской Федерации</t>
  </si>
  <si>
    <t>50000090000000000000000</t>
  </si>
  <si>
    <t>52000001060100000000000</t>
  </si>
  <si>
    <t>52000001030100000000700</t>
  </si>
  <si>
    <t>52000001020000050000810</t>
  </si>
  <si>
    <t>52000001060502000000600</t>
  </si>
  <si>
    <t>Погашение бюджетами субъектов Российской Федерации кредитов из других бюджетов бюджетной системы Российской Федерации в валюте Российской Федерации</t>
  </si>
  <si>
    <t>52000001061002000000500</t>
  </si>
  <si>
    <t>Средства от продажи акций и иных форм участия в капитале, находящихся в государственной и муниципальной собственности</t>
  </si>
  <si>
    <t>72000001050201100000610</t>
  </si>
  <si>
    <t>70000001000000000000000</t>
  </si>
  <si>
    <t>71000001050200000000500</t>
  </si>
  <si>
    <t>ИСТОЧНИКИ ВНУТРЕННЕГО ФИНАНСИРОВАНИЯ ДЕФИЦИТОВ БЮДЖЕТОВ</t>
  </si>
  <si>
    <t>52000001030000000000000</t>
  </si>
  <si>
    <t>Увеличение остатков средств бюджетов</t>
  </si>
  <si>
    <t>52000001061002040002550</t>
  </si>
  <si>
    <t>Предоставление бюджетных кредитов внутри страны в валюте Российской Федерации</t>
  </si>
  <si>
    <t>52000001061002020003550</t>
  </si>
  <si>
    <t>Увеличение прочих остатков денежных средств бюджетов городских поселений</t>
  </si>
  <si>
    <t>Средства от продажи акций и иных форм участия в капитале, находящихся в собственности городских округов</t>
  </si>
  <si>
    <t>72000001050201000000610</t>
  </si>
  <si>
    <t>Погашение городскими поселениями кредитов от кредитных организаций в валюте Российской Федерации</t>
  </si>
  <si>
    <t>Погашение муниципальными районами кредитов от кредитных организаций в валюте Российской Федерации</t>
  </si>
  <si>
    <t>Привлечение кредитов из других бюджетов бюджетной системы Российской Федерации бюджетами городских округов в валюте Российской Федерации</t>
  </si>
  <si>
    <t>72000001050201130000610</t>
  </si>
  <si>
    <t>Возврат бюджетных кредитов, предоставленных юридическим лицам в валюте Российской Федерации</t>
  </si>
  <si>
    <t>Бюджетные кредиты из других бюджетов бюджетной системы Российской Федерации</t>
  </si>
  <si>
    <t>52000001061002020004550</t>
  </si>
  <si>
    <t>72000001050201020000610</t>
  </si>
  <si>
    <t>Уменьшение прочих остатков денежных средств бюджетов муниципальных районов</t>
  </si>
  <si>
    <t>52000001030100000000800</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</si>
  <si>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</si>
  <si>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Уменьшение прочих остатков денежных средств бюджетов субъектов Российской Федерации</t>
  </si>
  <si>
    <t>52000001060100000000630</t>
  </si>
  <si>
    <t>52000001060501020000640</t>
  </si>
  <si>
    <t>72000001050201040000610</t>
  </si>
  <si>
    <t>Увеличение финансовых активов в собственности субъектов Российской Федерации за счет средств во временном распоряжении</t>
  </si>
  <si>
    <t>Уменьшение остатков средств бюджетов</t>
  </si>
  <si>
    <t>52000001061002020005550</t>
  </si>
  <si>
    <t>Бюджетные кредиты, предоставленные внутри страны в валюте Российской Федерации</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</si>
  <si>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муниципального образования)</t>
  </si>
  <si>
    <t>72000001050201050000610</t>
  </si>
  <si>
    <t>52000001060502020000540</t>
  </si>
  <si>
    <t>52000001030100100000710</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</si>
  <si>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</si>
  <si>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</si>
  <si>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</si>
  <si>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</si>
  <si>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</si>
  <si>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</si>
  <si>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0104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</si>
  <si>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</si>
  <si>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Функционирование Правительства Российской Федерации, высших исполнительных органов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</si>
  <si>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</si>
  <si>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</si>
  <si>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</si>
  <si>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</si>
  <si>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</si>
  <si>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</si>
  <si>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0110</t>
  </si>
  <si>
    <t>Фундаментальные исследования</t>
  </si>
  <si>
    <t>0111</t>
  </si>
  <si>
    <t>Резервные фонды</t>
  </si>
  <si>
    <t>0112</t>
  </si>
  <si>
    <t>Прикладные научные исследования в области общегосударственных вопросов</t>
  </si>
  <si>
    <t>0113</t>
  </si>
  <si>
    <t>Другие общегосударственные вопросы</t>
  </si>
  <si>
    <t>0200</t>
  </si>
  <si>
    <t>НАЦИОНАЛЬНАЯ ОБОРОНА</t>
  </si>
  <si>
    <t>0203</t>
  </si>
  <si>
    <t>Мобилизационная и вневойсковая подготовка</t>
  </si>
  <si>
    <t>0300</t>
  </si>
  <si>
    <t>НАЦИОНАЛЬНАЯ БЕЗОПАСНОСТЬ И ПРАВООХРАНИТЕЛЬНАЯ ДЕЯТЕЛЬНОСТЬ</t>
  </si>
  <si>
    <t>0304</t>
  </si>
  <si>
    <t>Органы юстиции</t>
  </si>
  <si>
    <t>0309</t>
  </si>
  <si>
    <t>Гражданская оборона</t>
  </si>
  <si>
    <t>0310</t>
  </si>
  <si>
    <t>Защита населения и территории от чрезвычайных ситуаций природного и техногенного характера, пожарная безопасность</t>
  </si>
  <si>
    <t>0314</t>
  </si>
  <si>
    <t>Другие вопросы в области национальной безопасности и правоохранительной деятельности</t>
  </si>
  <si>
    <t>0400</t>
  </si>
  <si>
    <t>НАЦИОНАЛЬНАЯ ЭКОНОМИКА</t>
  </si>
  <si>
    <t>0401</t>
  </si>
  <si>
    <t>Общеэкономические вопросы</t>
  </si>
  <si>
    <t>0402</t>
  </si>
  <si>
    <t>Топливно-энергетический комплекс</t>
  </si>
  <si>
    <t>0405</t>
  </si>
  <si>
    <t>Сельское хозяйство и рыболовство</t>
  </si>
  <si>
    <t>0406</t>
  </si>
  <si>
    <t>Водное хозяйство</t>
  </si>
  <si>
    <t>0407</t>
  </si>
  <si>
    <t>Лесное хозяйство</t>
  </si>
  <si>
    <t>0408</t>
  </si>
  <si>
    <t>Транспорт</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</si>
  <si>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</si>
  <si>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</si>
  <si>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</si>
  <si>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</si>
  <si>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</si>
  <si>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</si>
  <si>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</si>
  <si>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</si>
  <si>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</si>
  <si>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</si>
  <si>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</si>
  <si>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</si>
  <si>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</si>
  <si>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</si>
  <si>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0505</t>
  </si>
  <si>
    <t>Другие вопросы в области жилищно-коммунального хозяйства</t>
  </si>
  <si>
    <t>0600</t>
  </si>
  <si>
    <t>ОХРАНА ОКРУЖАЮЩЕЙ СРЕДЫ</t>
  </si>
  <si>
    <t>0602</t>
  </si>
  <si>
    <t>Сбор, удаление отходов и очистка сточных вод</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</si>
  <si>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</si>
  <si>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</si>
  <si>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</si>
  <si>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</si>
  <si>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</si>
  <si>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</si>
  <si>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</si>
  <si>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</si>
  <si>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</si>
  <si>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</si>
  <si>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</si>
  <si>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</si>
  <si>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</si>
  <si>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</si>
  <si>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</si>
  <si>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</si>
  <si>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0706</t>
  </si>
  <si>
    <t>Высшее образование</t>
  </si>
  <si>
    <t>0707</t>
  </si>
  <si>
    <t>Молодежная политика</t>
  </si>
  <si>
    <t>0709</t>
  </si>
  <si>
    <t>Другие вопросы в области образования</t>
  </si>
  <si>
    <t>0800</t>
  </si>
  <si>
    <t>КУЛЬТУРА, КИНЕМАТОГРАФИЯ</t>
  </si>
  <si>
    <t>0801</t>
  </si>
  <si>
    <t>Культура</t>
  </si>
  <si>
    <t>0802</t>
  </si>
  <si>
    <t>Кинематография</t>
  </si>
  <si>
    <t>0804</t>
  </si>
  <si>
    <t>Другие вопросы в области культуры, кинематографии</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</si>
  <si>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</si>
  <si>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</si>
  <si>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</si>
  <si>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</si>
  <si>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</si>
  <si>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</si>
  <si>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</si>
  <si>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</si>
  <si>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</si>
  <si>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</si>
  <si>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</si>
  <si>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</si>
  <si>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0909</t>
  </si>
  <si>
    <t>Другие вопросы в области здравоохранения</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</si>
  <si>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</si>
  <si>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</si>
  <si>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</si>
  <si>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</si>
  <si>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</si>
  <si>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</si>
  <si>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</si>
  <si>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</si>
  <si>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</si>
  <si>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</si>
  <si>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</si>
  <si>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</si>
  <si>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</si>
  <si>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</si>
  <si>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</si>
  <si>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</si>
  <si>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1102</t>
  </si>
  <si>
    <t>Массовый спорт</t>
  </si>
  <si>
    <t>1103</t>
  </si>
  <si>
    <t>Спорт высших достижений</t>
  </si>
  <si>
    <t>1105</t>
  </si>
  <si>
    <t>Другие вопросы в области физической культуры и спорта</t>
  </si>
  <si>
    <t>1200</t>
  </si>
  <si>
    <t>СРЕДСТВА МАССОВОЙ ИНФОРМАЦИИ</t>
  </si>
  <si>
    <t>1201</t>
  </si>
  <si>
    <t>Телевидение и радиовещание</t>
  </si>
  <si>
    <t>1202</t>
  </si>
  <si>
    <t>Периодическая печать и издательства</t>
  </si>
  <si>
    <t>1204</t>
  </si>
  <si>
    <t>Другие вопросы в области средств массовой информации</t>
  </si>
  <si>
    <t>1300</t>
  </si>
  <si>
    <t>ОБСЛУЖИВАНИЕ ГОСУДАРСТВЕННОГО (МУНИЦИПАЛЬНОГО) ДОЛГА</t>
  </si>
  <si>
    <t>1301</t>
  </si>
  <si>
    <t>Обслуживание государственного (муниципального) внутреннего долга</t>
  </si>
  <si>
    <t>1400</t>
  </si>
  <si>
    <t>МЕЖБЮДЖЕТНЫЕ ТРАНСФЕРТЫ ОБЩЕГО ХАРАКТЕРА БЮДЖЕТАМ БЮДЖЕТНОЙ СИСТЕМЫ РОССИЙСКОЙ ФЕДЕРАЦИИ</t>
  </si>
  <si>
    <t>1401</t>
  </si>
  <si>
    <t>Дотации на выравнивание бюджетной обеспеченности субъектов Российской Федерации и муниципальных образований</t>
  </si>
  <si>
    <t>1402</t>
  </si>
  <si>
    <t>Иные дотации</t>
  </si>
  <si>
    <t>1403</t>
  </si>
  <si>
    <t>Прочие межбюджетные трансферты общего характера</t>
  </si>
  <si>
    <t>9600</t>
  </si>
  <si>
    <t>Расходы - всего</t>
  </si>
  <si>
    <t>7900</t>
  </si>
  <si>
    <t>Результат исполнения бюджета (дефицит / профицит)</t>
  </si>
  <si>
    <t>00085000000000000000</t>
  </si>
  <si>
    <t>Доходы бюджета - Всего</t>
  </si>
  <si>
    <t>00010000000000000000</t>
  </si>
  <si>
    <t>НАЛОГОВЫЕ И НЕНАЛОГОВЫЕ ДОХОДЫ</t>
  </si>
  <si>
    <t>00010100000000000000</t>
  </si>
  <si>
    <t>НАЛОГИ НА ПРИБЫЛЬ, ДОХОДЫ</t>
  </si>
  <si>
    <t>00010101000000000110</t>
  </si>
  <si>
    <t>Налог на прибыль организаций</t>
  </si>
  <si>
    <t>00010101010000000110</t>
  </si>
  <si>
    <t>Налог на прибыль организаций, зачисляемый в бюджеты бюджетной системы Российской Федерации по соответствующим ставкам</t>
  </si>
  <si>
    <t>00010101012020000110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</si>
  <si>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</si>
  <si>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00010101014020000110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</si>
  <si>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</si>
  <si>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00010101016020000110</t>
  </si>
  <si>
    <t>Налог на прибыль организаций, уплачиваемый международными холдинговыми компаниями, зачисляемый в бюджеты субъектов Российской Федерации</t>
  </si>
  <si>
    <t>00010101120010000110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</si>
  <si>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</si>
  <si>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00010101130010000110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</si>
  <si>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</si>
  <si>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00010102000010000110</t>
  </si>
  <si>
    <t>Налог на доходы физических лиц</t>
  </si>
  <si>
    <t>00010102010010000110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</si>
  <si>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</si>
  <si>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</si>
  <si>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</si>
  <si>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</si>
  <si>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</si>
  <si>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</si>
  <si>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</si>
  <si>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</si>
  <si>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</si>
  <si>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00010102050010000110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</si>
  <si>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</si>
  <si>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00010102080010000110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</si>
  <si>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</si>
  <si>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</si>
  <si>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00010102090010000110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</si>
  <si>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</si>
  <si>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00010102100010000110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</si>
  <si>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</si>
  <si>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00010102110010000110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</si>
  <si>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</si>
  <si>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00010102130010000110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</si>
  <si>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</si>
  <si>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</si>
  <si>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00010102140010000110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</si>
  <si>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</si>
  <si>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</si>
  <si>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00010300000000000000</t>
  </si>
  <si>
    <t>НАЛОГИ НА ТОВАРЫ (РАБОТЫ, УСЛУГИ), РЕАЛИЗУЕМЫЕ НА ТЕРРИТОРИИ РОССИЙСКОЙ ФЕДЕРАЦИИ</t>
  </si>
  <si>
    <t>00010302000010000110</t>
  </si>
  <si>
    <t>Акцизы по подакцизным товарам (продукции), производимым на территории Российской Федерации</t>
  </si>
  <si>
    <t>00010302010010000110</t>
  </si>
  <si>
    <t>Акцизы на этиловый спирт из пищевого или непищевого сырья, в том числе денатурированный этиловый спирт, спирт-сырец, винный спирт, виноградный спирт, дистилляты винный, виноградный, плодовый, коньячный, кальвадосный, висковый, производимый на территории Российской Федерации</t>
  </si>
  <si>
    <t>00010302011010000110</t>
  </si>
  <si>
    <t>Акцизы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t>
  </si>
  <si>
    <t>00010302100010000110</t>
  </si>
  <si>
    <t>Акцизы на пиво, напитки, изготавливаемые на основе пива, производимые на территории Российской Федерации</t>
  </si>
  <si>
    <t>00010302140010000110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</si>
  <si>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t>
  </si>
  <si>
    <t>00010302142010000110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</si>
  <si>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</si>
  <si>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00010302143010000110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</si>
  <si>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</si>
  <si>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00010302190010000110</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</si>
  <si>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</si>
  <si>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00010302200010000110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</si>
  <si>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</si>
  <si>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00010302210010000110</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</si>
  <si>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</si>
  <si>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00010302220010000110</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</si>
  <si>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</si>
  <si>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</si>
  <si>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</si>
  <si>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</si>
  <si>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</si>
  <si>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00010302232010000110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</si>
  <si>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</si>
  <si>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</si>
  <si>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</si>
  <si>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</si>
  <si>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</si>
  <si>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00010302242010000110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</si>
  <si>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</si>
  <si>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</si>
  <si>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</si>
  <si>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</si>
  <si>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</si>
  <si>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00010302252010000110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</si>
  <si>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</si>
  <si>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</si>
  <si>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</si>
  <si>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</si>
  <si>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</si>
  <si>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00010302262010000110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</si>
  <si>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</si>
  <si>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00010500000000000000</t>
  </si>
  <si>
    <t>НАЛОГИ НА СОВОКУПНЫЙ ДОХОД</t>
  </si>
  <si>
    <t>00010501000000000110</t>
  </si>
  <si>
    <t>Налог, взимаемый в связи с применением упрощенной системы налогообложения</t>
  </si>
  <si>
    <t>00010501010010000110</t>
  </si>
  <si>
    <t>Налог, взимаемый с налогоплательщиков, выбравших в качестве объекта налогообложения доходы</t>
  </si>
  <si>
    <t>00010501011010000110</t>
  </si>
  <si>
    <t>00010501012010000110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</si>
  <si>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</si>
  <si>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00010501020010000110</t>
  </si>
  <si>
    <t>Налог, взимаемый с налогоплательщиков, выбравших в качестве объекта налогообложения доходы, уменьшенные на величину расходов</t>
  </si>
  <si>
    <t>00010501021010000110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</si>
  <si>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</si>
  <si>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00010501022010000110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</si>
  <si>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</si>
  <si>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00010501050010000110</t>
  </si>
  <si>
    <t>Минимальный налог, зачисляемый в бюджеты субъектов Российской Федерации (за налоговые периоды, истекшие до 1 января 2016 года)</t>
  </si>
  <si>
    <t>00010502000020000110</t>
  </si>
  <si>
    <t>Единый налог на вмененный доход для отдельных видов деятельности</t>
  </si>
  <si>
    <t>00010502010020000110</t>
  </si>
  <si>
    <t>00010502020020000110</t>
  </si>
  <si>
    <t>Единый налог на вмененный доход для отдельных видов деятельности (за налоговые периоды, истекшие до 1 января 2011 года)</t>
  </si>
  <si>
    <t>00010503000010000110</t>
  </si>
  <si>
    <t>Единый сельскохозяйственный налог</t>
  </si>
  <si>
    <t>00010503010010000110</t>
  </si>
  <si>
    <t>00010503020010000110</t>
  </si>
  <si>
    <t>Единый сельскохозяйственный налог (за налоговые периоды, истекшие до 1 января 2011 года)</t>
  </si>
  <si>
    <t>00010504000020000110</t>
  </si>
  <si>
    <t>Налог, взимаемый в связи с применением патентной системы налогообложения</t>
  </si>
  <si>
    <t>00010504010020000110</t>
  </si>
  <si>
    <t>Налог, взимаемый в связи с применением патентной системы налогообложения, зачисляемый в бюджеты городских округов</t>
  </si>
  <si>
    <t>00010504020020000110</t>
  </si>
  <si>
    <t>Налог, взимаемый в связи с применением патентной системы налогообложения, зачисляемый в бюджеты муниципальных районов</t>
  </si>
  <si>
    <t>00010506000010000110</t>
  </si>
  <si>
    <t>Налог на профессиональный доход</t>
  </si>
  <si>
    <t>00010600000000000000</t>
  </si>
  <si>
    <t>НАЛОГИ НА ИМУЩЕСТВО</t>
  </si>
  <si>
    <t>00010601000000000110</t>
  </si>
  <si>
    <t>Налог на имущество физических лиц</t>
  </si>
  <si>
    <t>00010601020040000110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</si>
  <si>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</si>
  <si>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00010601030100000110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</si>
  <si>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</si>
  <si>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00010601030130000110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</si>
  <si>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</si>
  <si>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00010602000020000110</t>
  </si>
  <si>
    <t>Налог на имущество организаций</t>
  </si>
  <si>
    <t>00010602010020000110</t>
  </si>
  <si>
    <t>Налог на имущество организаций по имуществу, не входящему в Единую систему газоснабжения</t>
  </si>
  <si>
    <t>00010602020020000110</t>
  </si>
  <si>
    <t>Налог на имущество организаций по имуществу, входящему в Единую систему газоснабжения</t>
  </si>
  <si>
    <t>00010604000020000110</t>
  </si>
  <si>
    <t>Транспортный налог</t>
  </si>
  <si>
    <t>00010604011020000110</t>
  </si>
  <si>
    <t>Транспортный налог с организаций</t>
  </si>
  <si>
    <t>00010604012020000110</t>
  </si>
  <si>
    <t>Транспортный налог с физических лиц</t>
  </si>
  <si>
    <t>00010605000020000110</t>
  </si>
  <si>
    <t>Налог на игорный бизнес</t>
  </si>
  <si>
    <t>00010606000000000110</t>
  </si>
  <si>
    <t>Земельный налог</t>
  </si>
  <si>
    <t>00010606030000000110</t>
  </si>
  <si>
    <t>Земельный налог с организаций</t>
  </si>
  <si>
    <t>00010606032040000110</t>
  </si>
  <si>
    <t>Земельный налог с организаций, обладающих земельным участком, расположенным в границах городских округов</t>
  </si>
  <si>
    <t>00010606033100000110</t>
  </si>
  <si>
    <t>Земельный налог с организаций, обладающих земельным участком, расположенным в границах сельских поселений</t>
  </si>
  <si>
    <t>00010606033130000110</t>
  </si>
  <si>
    <t>Земельный налог с организаций, обладающих земельным участком, расположенным в границах городских поселений</t>
  </si>
  <si>
    <t>00010606040000000110</t>
  </si>
  <si>
    <t>Земельный налог с физических лиц</t>
  </si>
  <si>
    <t>00010606042040000110</t>
  </si>
  <si>
    <t>Земельный налог с физических лиц, обладающих земельным участком, расположенным в границах городских округов</t>
  </si>
  <si>
    <t>00010606043100000110</t>
  </si>
  <si>
    <t>Земельный налог с физических лиц, обладающих земельным участком, расположенным в границах сельских поселений</t>
  </si>
  <si>
    <t>00010606043130000110</t>
  </si>
  <si>
    <t>Земельный налог с физических лиц, обладающих земельным участком, расположенным в границах городских поселений</t>
  </si>
  <si>
    <t>00010700000000000000</t>
  </si>
  <si>
    <t>НАЛОГИ, СБОРЫ И РЕГУЛЯРНЫЕ ПЛАТЕЖИ ЗА ПОЛЬЗОВАНИЕ ПРИРОДНЫМИ РЕСУРСАМИ</t>
  </si>
  <si>
    <t>00010701000010000110</t>
  </si>
  <si>
    <t>Налог на добычу полезных ископаемых</t>
  </si>
  <si>
    <t>00010701020010000110</t>
  </si>
  <si>
    <t>Налог на добычу общераспространенных полезных ископаемых</t>
  </si>
  <si>
    <t>00010701030010000110</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</si>
  <si>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</si>
  <si>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00010704000010000110</t>
  </si>
  <si>
    <t>Сборы за пользование объектами животного мира и за пользование объектами водных биологических ресурсов</t>
  </si>
  <si>
    <t>00010704010010000110</t>
  </si>
  <si>
    <t>Сбор за пользование объектами животного мира</t>
  </si>
  <si>
    <t>00010704030010000110</t>
  </si>
  <si>
    <t>Сбор за пользование объектами водных биологических ресурсов (по внутренним водным объектам)</t>
  </si>
  <si>
    <t>00010800000000000000</t>
  </si>
  <si>
    <t>ГОСУДАРСТВЕННАЯ ПОШЛИНА</t>
  </si>
  <si>
    <t>00010803000010000110</t>
  </si>
  <si>
    <t>Государственная пошлина по делам, рассматриваемым в судах общей юрисдикции, мировыми судьями</t>
  </si>
  <si>
    <t>00010803010010000110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</si>
  <si>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</si>
  <si>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00010804000010000110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</si>
  <si>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</si>
  <si>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00010804020010000110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</si>
  <si>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</si>
  <si>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00010805000010000110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</si>
  <si>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</si>
  <si>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00010806000010000110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</si>
  <si>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</si>
  <si>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00010807000010000110</t>
  </si>
  <si>
    <t>Государственная пошлина за государственную регистрацию, а также за совершение прочих юридически значимых действий</t>
  </si>
  <si>
    <t>00010807020010000110</t>
  </si>
  <si>
    <t>Государственная пошлина за государственную регистрацию прав, ограничений (обременении) прав на недвижимое имущество и сделок с ним</t>
  </si>
  <si>
    <t>Государственная пошлина за государственную регистрацию прав, ограничений (обременений) прав на недвижимое имущество и сделок с ним</t>
  </si>
  <si>
    <t>00010807080010000110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</si>
  <si>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</si>
  <si>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00010807082010000110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</si>
  <si>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</si>
  <si>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00010807100010000110</t>
  </si>
  <si>
    <t>Государственная пошлина за выдачу и обмен паспорта гражданина Российской Федерации</t>
  </si>
  <si>
    <t>00010807110010000110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</si>
  <si>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</si>
  <si>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00010807120010000110</t>
  </si>
  <si>
    <t>Государственная пошлина за государственную регистрацию политических партий и региональных отделений политических партий</t>
  </si>
  <si>
    <t>00010807130010000110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</si>
  <si>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</si>
  <si>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00010807140010000110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</si>
  <si>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</si>
  <si>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00010807141010000110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</si>
  <si>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</si>
  <si>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00010807142010000110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</si>
  <si>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</si>
  <si>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00010807150010000110</t>
  </si>
  <si>
    <t>Государственная пошлина за выдачу разрешения на установку рекламной конструкции</t>
  </si>
  <si>
    <t>00010807160010000110</t>
  </si>
  <si>
    <t>Государственная пошлина за выдачу уполномоченными органами исполнительной власти субъектов Российской Федерации организациям, осуществляющим образовательную деятельность, свидетельств о соответствии требованиям оборудования и оснащенности образовательного процесса для рассмотрения вопроса соответствующими органами об аккредитации и о предоставлении указанным организациям лицензий на право подготовки трактористов и машинистов самоходных машин</t>
  </si>
  <si>
    <t>00010807170010000110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</si>
  <si>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</si>
  <si>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00010807172010000110</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</si>
  <si>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</si>
  <si>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00010807200010000110</t>
  </si>
  <si>
    <t>Прочие государственные пошлины за государственную регистрацию, а также за совершение прочих юридически значимых действий</t>
  </si>
  <si>
    <t>00010807300010000110</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</si>
  <si>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</si>
  <si>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00010807310010000110</t>
  </si>
  <si>
    <t>Государственная пошлина за повторную выдачу свидетельства о постановке на учет в налоговом органе</t>
  </si>
  <si>
    <t>00010807380010000110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</si>
  <si>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</si>
  <si>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00010807390010000110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</si>
  <si>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</si>
  <si>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00010807400010000110</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</si>
  <si>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</si>
  <si>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00010807510010000110</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</si>
  <si>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</si>
  <si>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00010900000000000000</t>
  </si>
  <si>
    <t>ЗАДОЛЖЕННОСТЬ И ПЕРЕРАСЧЕТЫ ПО ОТМЕНЕННЫМ НАЛОГАМ, СБОРАМ И ИНЫМ ОБЯЗАТЕЛЬНЫМ ПЛАТЕЖАМ</t>
  </si>
  <si>
    <t>00010901000000000110</t>
  </si>
  <si>
    <t>Налог на прибыль организаций, зачислявшийся до 1 января 2005 года в местные бюджеты</t>
  </si>
  <si>
    <t>00010901020040000110</t>
  </si>
  <si>
    <t>Налог на прибыль организаций, зачислявшийся до 1 января 2005 года в местные бюджеты, мобилизуемый на территориях городских округов</t>
  </si>
  <si>
    <t>00010901030050000110</t>
  </si>
  <si>
    <t>Налог на прибыль организаций, зачислявшийся до 1 января 2005 года в местные бюджеты, мобилизуемый на территориях муниципальных районов</t>
  </si>
  <si>
    <t>00010903000000000110</t>
  </si>
  <si>
    <t>Платежи за пользование природными ресурсами</t>
  </si>
  <si>
    <t>00010903020000000110</t>
  </si>
  <si>
    <t>Платежи за добычу полезных ископаемых</t>
  </si>
  <si>
    <t>00010903021000000110</t>
  </si>
  <si>
    <t>Платежи за добычу общераспространенных полезных ископаемых</t>
  </si>
  <si>
    <t>00010903021050000110</t>
  </si>
  <si>
    <t>Платежи за добычу общераспространенных полезных ископаемых, мобилизуемые на территориях муниципальных районов</t>
  </si>
  <si>
    <t>00010903023010000110</t>
  </si>
  <si>
    <t>Платежи за добычу подземных вод</t>
  </si>
  <si>
    <t>00010903080000000110</t>
  </si>
  <si>
    <t>Отчисления на воспроизводство минерально-сырьевой базы</t>
  </si>
  <si>
    <t>00010903082020000110</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</si>
  <si>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</si>
  <si>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00010904000000000110</t>
  </si>
  <si>
    <t>Налоги на имущество</t>
  </si>
  <si>
    <t>00010904010020000110</t>
  </si>
  <si>
    <t>Налог на имущество предприятий</t>
  </si>
  <si>
    <t>00010904020020000110</t>
  </si>
  <si>
    <t>Налог с владельцев транспортных средств и налог на приобретение автотранспортных средств</t>
  </si>
  <si>
    <t>00010904030010000110</t>
  </si>
  <si>
    <t>Налог на пользователей автомобильных дорог</t>
  </si>
  <si>
    <t>00010904050000000110</t>
  </si>
  <si>
    <t>Земельный налог (по обязательствам, возникшим до 1 января 2006 года)</t>
  </si>
  <si>
    <t>00010904052040000110</t>
  </si>
  <si>
    <t>Земельный налог (по обязательствам, возникшим до 1 января 2006 года), мобилизуемый на территориях городских округов</t>
  </si>
  <si>
    <t>00010904053100000110</t>
  </si>
  <si>
    <t>Земельный налог (по обязательствам, возникшим до 1 января 2006 года), мобилизуемый на территориях сельских поселений</t>
  </si>
  <si>
    <t>00010904053130000110</t>
  </si>
  <si>
    <t>Земельный налог (по обязательствам, возникшим до 1 января 2006 года), мобилизуемый на территориях городских поселений</t>
  </si>
  <si>
    <t>00010906000020000110</t>
  </si>
  <si>
    <t>Прочие налоги и сборы (по отмененным налогам и сборам субъектов Российской Федерации)</t>
  </si>
  <si>
    <t>00010906010020000110</t>
  </si>
  <si>
    <t>Налог с продаж</t>
  </si>
  <si>
    <t>00010906020020000110</t>
  </si>
  <si>
    <t>Сбор на нужды образовательных учреждений, взимаемый с юридических лиц</t>
  </si>
  <si>
    <t>00010907000000000110</t>
  </si>
  <si>
    <t>Прочие налоги и сборы (по отмененным местным налогам и сборам)</t>
  </si>
  <si>
    <t>00010907010000000110</t>
  </si>
  <si>
    <t>Налог на рекламу</t>
  </si>
  <si>
    <t>00010907012040000110</t>
  </si>
  <si>
    <t>Налог на рекламу, мобилизуемый на территориях городских округов</t>
  </si>
  <si>
    <t>00010907030000000110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</si>
  <si>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</si>
  <si>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00010907032040000110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</si>
  <si>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</si>
  <si>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00010907033050000110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</si>
  <si>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</si>
  <si>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00010907050000000110</t>
  </si>
  <si>
    <t>Прочие местные налоги и сборы</t>
  </si>
  <si>
    <t>00010907052040000110</t>
  </si>
  <si>
    <t>Прочие местные налоги и сборы, мобилизуемые на территориях городских округов</t>
  </si>
  <si>
    <t>00010907053050000110</t>
  </si>
  <si>
    <t>Прочие местные налоги и сборы, мобилизуемые на территориях муниципальных районов</t>
  </si>
  <si>
    <t>00011100000000000000</t>
  </si>
  <si>
    <t>ДОХОДЫ ОТ ИСПОЛЬЗОВАНИЯ ИМУЩЕСТВА, НАХОДЯЩЕГОСЯ В ГОСУДАРСТВЕННОЙ И МУНИЦИПАЛЬНОЙ СОБСТВЕННОСТИ</t>
  </si>
  <si>
    <t>00011101000000000120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</si>
  <si>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</si>
  <si>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00011101020020000120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</si>
  <si>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</si>
  <si>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00011101040040000120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</si>
  <si>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</si>
  <si>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00011101050050000120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</si>
  <si>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</si>
  <si>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00011102000000000120</t>
  </si>
  <si>
    <t>Доходы от размещения средств бюджетов</t>
  </si>
  <si>
    <t>00011102100000000120</t>
  </si>
  <si>
    <t>Доходы от операций по управлению остатками средств на едином казначейском счете, зачисляемые в бюджеты бюджетной системы Российской Федерации</t>
  </si>
  <si>
    <t>00011102102020000120</t>
  </si>
  <si>
    <t>Доходы от операций по управлению остатками средств на едином казначейском счете, зачисляемые в бюджеты субъектов Российской Федерации</t>
  </si>
  <si>
    <t>00011103000000000120</t>
  </si>
  <si>
    <t>Проценты, полученные от предоставления бюджетных кредитов внутри страны</t>
  </si>
  <si>
    <t>00011103020020000120</t>
  </si>
  <si>
    <t>Проценты, полученные от предоставления бюджетных кредитов внутри страны за счет средств бюджетов субъектов Российской Федерации</t>
  </si>
  <si>
    <t>00011103050050000120</t>
  </si>
  <si>
    <t>Проценты, полученные от предоставления бюджетных кредитов внутри страны за счет средств бюджетов муниципальных районов</t>
  </si>
  <si>
    <t>00011105000000000120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</si>
  <si>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</si>
  <si>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</si>
  <si>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</si>
  <si>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00011105012040000120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</si>
  <si>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</si>
  <si>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</si>
  <si>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</si>
  <si>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</si>
  <si>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</si>
  <si>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</si>
  <si>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</si>
  <si>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00011105022020000120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</si>
  <si>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</si>
  <si>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00011105024040000120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</si>
  <si>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</si>
  <si>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00011105025050000120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</si>
  <si>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</si>
  <si>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00011105025100000120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</si>
  <si>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</si>
  <si>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00011105025130000120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</si>
  <si>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</si>
  <si>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00011105030000000120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</si>
  <si>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</si>
  <si>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00011105032020000120</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</si>
  <si>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</si>
  <si>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00011105034040000120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</si>
  <si>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</si>
  <si>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00011105035050000120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</si>
  <si>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</si>
  <si>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00011105035100000120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</si>
  <si>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</si>
  <si>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00011105035130000120</t>
  </si>
  <si>
    <t>Доходы от сдачи в аренду имущества, находящегося в оперативном управлении органов управления городских поселений и созданных ими учреждений (за исключением имущества муниципальных бюджетных и автономных учреждений)</t>
  </si>
  <si>
    <t>00011105070000000120</t>
  </si>
  <si>
    <t>Доходы от сдачи в аренду имущества, составляющего государственную (муниципальную) казну (за исключением земельных участков)</t>
  </si>
  <si>
    <t>00011105072020000120</t>
  </si>
  <si>
    <t>Доходы от сдачи в аренду имущества, составляющего казну субъекта Российской Федерации (за исключением земельных участков)</t>
  </si>
  <si>
    <t>00011105074040000120</t>
  </si>
  <si>
    <t>Доходы от сдачи в аренду имущества, составляющего казну городских округов (за исключением земельных участков)</t>
  </si>
  <si>
    <t>00011105075050000120</t>
  </si>
  <si>
    <t>Доходы от сдачи в аренду имущества, составляющего казну муниципальных районов (за исключением земельных участков)</t>
  </si>
  <si>
    <t>00011105075100000120</t>
  </si>
  <si>
    <t>Доходы от сдачи в аренду имущества, составляющего казну сельских поселений (за исключением земельных участков)</t>
  </si>
  <si>
    <t>00011105075130000120</t>
  </si>
  <si>
    <t>Доходы от сдачи в аренду имущества, составляющего казну городских поселений (за исключением земельных участков)</t>
  </si>
  <si>
    <t>00011105100020000120</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</si>
  <si>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</si>
  <si>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00011105300000000120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</si>
  <si>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</si>
  <si>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00011105310000000120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</si>
  <si>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</si>
  <si>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00011105312040000120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</si>
  <si>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</si>
  <si>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00011105313050000120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</si>
  <si>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</si>
  <si>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00011105313130000120</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</si>
  <si>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поселений</t>
  </si>
  <si>
    <t>00011105320000000120</t>
  </si>
  <si>
    <t>Плата по соглашениям об установлении сервитута в отношении земельных участков после разграничения государственной собственности на землю</t>
  </si>
  <si>
    <t>00011105322020000120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</si>
  <si>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</si>
  <si>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00011105324040000120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</si>
  <si>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</si>
  <si>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00011105325100000120</t>
  </si>
  <si>
    <t>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сельских поселений</t>
  </si>
  <si>
    <t>00011105326000000120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</si>
  <si>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</si>
  <si>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00011105326100000120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</si>
  <si>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</si>
  <si>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00011105400000000120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</si>
  <si>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</si>
  <si>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00011105410000000120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</si>
  <si>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</si>
  <si>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00011105410050000120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</si>
  <si>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</si>
  <si>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00011105410100000120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</si>
  <si>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</si>
  <si>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00011105420000000120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</si>
  <si>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после разграничения государственной собственности на землю</t>
  </si>
  <si>
    <t>00011105420100000120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</si>
  <si>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сельских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</si>
  <si>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00011107000000000120</t>
  </si>
  <si>
    <t>Платежи от государственных и муниципальных унитарных предприятий</t>
  </si>
  <si>
    <t>00011107010000000120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</si>
  <si>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</si>
  <si>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00011107012020000120</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</si>
  <si>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</si>
  <si>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00011107014040000120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</si>
  <si>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</si>
  <si>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00011107015050000120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</si>
  <si>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</si>
  <si>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00011107015130000120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</si>
  <si>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</si>
  <si>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00011109000000000120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</si>
  <si>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</si>
  <si>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</si>
  <si>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</si>
  <si>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00011109042020000120</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</si>
  <si>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</si>
  <si>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00011109044040000120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</si>
  <si>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</si>
  <si>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</si>
  <si>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</si>
  <si>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</si>
  <si>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</si>
  <si>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</si>
  <si>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</si>
  <si>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</si>
  <si>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</si>
  <si>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00011109080040000120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</si>
  <si>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</si>
  <si>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00011109080050000120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</si>
  <si>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</si>
  <si>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00011109080100000120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</si>
  <si>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сельских поселений, и на землях или земельных участках, государственная собственность на которые не разграничена</t>
  </si>
  <si>
    <t>00011109080130000120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</si>
  <si>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t>
  </si>
  <si>
    <t>00011200000000000000</t>
  </si>
  <si>
    <t>ПЛАТЕЖИ ПРИ ПОЛЬЗОВАНИИ ПРИРОДНЫМИ РЕСУРСАМИ</t>
  </si>
  <si>
    <t>00011201000010000120</t>
  </si>
  <si>
    <t>Плата за негативное воздействие на окружающую среду</t>
  </si>
  <si>
    <t>00011201010010000120</t>
  </si>
  <si>
    <t>Плата за выбросы загрязняющих веществ в атмосферный воздух стационарными объектами</t>
  </si>
  <si>
    <t>00011201030010000120</t>
  </si>
  <si>
    <t>Плата за сбросы загрязняющих веществ в водные объекты</t>
  </si>
  <si>
    <t>00011201040010000120</t>
  </si>
  <si>
    <t>Плата за размещение отходов производства и потребления</t>
  </si>
  <si>
    <t>00011201041010000120</t>
  </si>
  <si>
    <t>Плата за размещение отходов производства</t>
  </si>
  <si>
    <t>00011201042010000120</t>
  </si>
  <si>
    <t>Плата за размещение твердых коммунальных отходов</t>
  </si>
  <si>
    <t>00011201070010000120</t>
  </si>
  <si>
    <t>Плата за выбросы загрязняющих веществ, образующихся при сжигании на факельных установках и (или) рассеивании попутного нефтяного газа</t>
  </si>
  <si>
    <t>00011202000000000120</t>
  </si>
  <si>
    <t>Платежи при пользовании недрами</t>
  </si>
  <si>
    <t>00011202010010000120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</si>
  <si>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</si>
  <si>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00011202012010000120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</si>
  <si>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</si>
  <si>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00011202030010000120</t>
  </si>
  <si>
    <t>Регулярные платежи за пользование недрами при пользовании недрами на территории Российской Федерации</t>
  </si>
  <si>
    <t>00011202050010000120</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</si>
  <si>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t>
  </si>
  <si>
    <t>00011202052010000120</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</si>
  <si>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</si>
  <si>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00011202100000000120</t>
  </si>
  <si>
    <t>Сборы за участие в конкурсе (аукционе) на право пользования участками недр</t>
  </si>
  <si>
    <t>00011202102020000120</t>
  </si>
  <si>
    <t>Сборы за участие в конкурсе (аукционе) на право пользования участками недр местного значения</t>
  </si>
  <si>
    <t>00011204000000000120</t>
  </si>
  <si>
    <t>Плата за использование лесов</t>
  </si>
  <si>
    <t>00011204010000000120</t>
  </si>
  <si>
    <t>Плата за использование лесов, расположенных на землях лесного фонда</t>
  </si>
  <si>
    <t>00011204013020000120</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</si>
  <si>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</si>
  <si>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00011204014020000120</t>
  </si>
  <si>
    <t>Плата за использование лесов, расположенных на землях лесного фонда, в части, превышающей минимальный размер арендной платы</t>
  </si>
  <si>
    <t>Плата за использование лесов, расположенных на землях лесного фонда, в части, превышающей минимальный размер арендной платы (за исключением платы за использование лесов, расположенных на землях лесного фонда, в части, превышающей минимальный размер арендной платы, при реализации приоритетных инвестиционных проектов в целях развития лесного комплекса)</t>
  </si>
  <si>
    <t>00011204015020000120</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</si>
  <si>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</si>
  <si>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00011300000000000000</t>
  </si>
  <si>
    <t>ДОХОДЫ ОТ ОКАЗАНИЯ ПЛАТНЫХ УСЛУГ И КОМПЕНСАЦИИ ЗАТРАТ ГОСУДАРСТВА</t>
  </si>
  <si>
    <t>00011301000000000130</t>
  </si>
  <si>
    <t>Доходы от оказания платных услуг (работ)</t>
  </si>
  <si>
    <t>00011301020010000130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</si>
  <si>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</si>
  <si>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00011301031010000130</t>
  </si>
  <si>
    <t>Плата за предоставление сведений из Единого государственного реестра недвижимости</t>
  </si>
  <si>
    <t>00011301190010000130</t>
  </si>
  <si>
    <t>Плата за предоставление информации из реестра дисквалифицированных лиц</t>
  </si>
  <si>
    <t>00011301400010000130</t>
  </si>
  <si>
    <t>Плата за предоставление сведений, документов, содержащихся в государственных реестрах (регистрах)</t>
  </si>
  <si>
    <t>00011301410010000130</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</si>
  <si>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</si>
  <si>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00011301990000000130</t>
  </si>
  <si>
    <t>Прочие доходы от оказания платных услуг (работ)</t>
  </si>
  <si>
    <t>00011301992020000130</t>
  </si>
  <si>
    <t>Прочие доходы от оказания платных услуг (работ) получателями средств бюджетов субъектов Российской Федерации</t>
  </si>
  <si>
    <t>00011301994040000130</t>
  </si>
  <si>
    <t>Прочие доходы от оказания платных услуг (работ) получателями средств бюджетов городских округов</t>
  </si>
  <si>
    <t>00011301995050000130</t>
  </si>
  <si>
    <t>Прочие доходы от оказания платных услуг (работ) получателями средств бюджетов муниципальных районов</t>
  </si>
  <si>
    <t>00011301995100000130</t>
  </si>
  <si>
    <t>Прочие доходы от оказания платных услуг (работ) получателями средств бюджетов сельских поселений</t>
  </si>
  <si>
    <t>00011301995130000130</t>
  </si>
  <si>
    <t>Прочие доходы от оказания платных услуг (работ) получателями средств бюджетов городских поселений</t>
  </si>
  <si>
    <t>00011302000000000130</t>
  </si>
  <si>
    <t>Доходы от компенсации затрат государства</t>
  </si>
  <si>
    <t>00011302060000000130</t>
  </si>
  <si>
    <t>Доходы, поступающие в порядке возмещения расходов, понесенных в связи с эксплуатацией имущества</t>
  </si>
  <si>
    <t>00011302062020000130</t>
  </si>
  <si>
    <t>Доходы, поступающие в порядке возмещения расходов, понесенных в связи с эксплуатацией имущества субъектов Российской Федерации</t>
  </si>
  <si>
    <t>00011302064040000130</t>
  </si>
  <si>
    <t>Доходы, поступающие в порядке возмещения расходов, понесенных в связи с эксплуатацией имущества городских округов</t>
  </si>
  <si>
    <t>00011302065050000130</t>
  </si>
  <si>
    <t>Доходы, поступающие в порядке возмещения расходов, понесенных в связи с эксплуатацией имущества муниципальных районов</t>
  </si>
  <si>
    <t>00011302065100000130</t>
  </si>
  <si>
    <t>Доходы, поступающие в порядке возмещения расходов, понесенных в связи с эксплуатацией имущества сельских поселений</t>
  </si>
  <si>
    <t>00011302065130000130</t>
  </si>
  <si>
    <t>Доходы, поступающие в порядке возмещения расходов, понесенных в связи с эксплуатацией имущества городских поселений</t>
  </si>
  <si>
    <t>00011302990000000130</t>
  </si>
  <si>
    <t>Прочие доходы от компенсации затрат государства</t>
  </si>
  <si>
    <t>00011302992020000130</t>
  </si>
  <si>
    <t>Прочие доходы от компенсации затрат бюджетов субъектов Российской Федерации</t>
  </si>
  <si>
    <t>00011302994040000130</t>
  </si>
  <si>
    <t>Прочие доходы от компенсации затрат бюджетов городских округов</t>
  </si>
  <si>
    <t>00011302995050000130</t>
  </si>
  <si>
    <t>Прочие доходы от компенсации затрат бюджетов муниципальных районов</t>
  </si>
  <si>
    <t>00011302995100000130</t>
  </si>
  <si>
    <t>Прочие доходы от компенсации затрат бюджетов сельских поселений</t>
  </si>
  <si>
    <t>00011302995130000130</t>
  </si>
  <si>
    <t>Прочие доходы от компенсации затрат бюджетов городских поселений</t>
  </si>
  <si>
    <t>00011400000000000000</t>
  </si>
  <si>
    <t>ДОХОДЫ ОТ ПРОДАЖИ МАТЕРИАЛЬНЫХ И НЕМАТЕРИАЛЬНЫХ АКТИВОВ</t>
  </si>
  <si>
    <t>00011401000000000410</t>
  </si>
  <si>
    <t>Доходы от продажи квартир</t>
  </si>
  <si>
    <t>00011401040040000410</t>
  </si>
  <si>
    <t>Доходы от продажи квартир, находящихся в собственности городских округов</t>
  </si>
  <si>
    <t>00011401050100000410</t>
  </si>
  <si>
    <t>Доходы от продажи квартир, находящихся в собственности сельских поселений</t>
  </si>
  <si>
    <t>00011402000000000000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</si>
  <si>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</si>
  <si>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00011402020020000410</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</si>
  <si>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</si>
  <si>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00011402020020000440</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</si>
  <si>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</si>
  <si>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00011402022020000410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</si>
  <si>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</si>
  <si>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00011402022020000440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</si>
  <si>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</si>
  <si>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00011402023020000410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</si>
  <si>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</si>
  <si>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00011402023020000440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</si>
  <si>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</si>
  <si>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00011402028020000410</t>
  </si>
  <si>
    <t>Доходы от реализации недвижимого имущества бюджетных, автономных учреждений, находящегося в собственности субъекта Российской Федерации, в части реализации основных средств</t>
  </si>
  <si>
    <t>00011402040040000410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</si>
  <si>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</si>
  <si>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00011402040040000440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</si>
  <si>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</si>
  <si>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</si>
  <si>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</si>
  <si>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00011402043040000410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</si>
  <si>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</si>
  <si>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</si>
  <si>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</si>
  <si>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00011402048040000410</t>
  </si>
  <si>
    <t>Доходы от реализации недвижимого имущества бюджетных, автономных учреждений, находящегося в собственности городских округов, в части реализации основных средств</t>
  </si>
  <si>
    <t>00011402050050000410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</si>
  <si>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</si>
  <si>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00011402050050000440</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</si>
  <si>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</si>
  <si>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00011402050100000410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</si>
  <si>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</si>
  <si>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00011402050100000440</t>
  </si>
  <si>
    <t>Доходы от реализации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</si>
  <si>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00011402050130000410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</si>
  <si>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</si>
  <si>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00011402050130000440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</si>
  <si>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</si>
  <si>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00011402052050000410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</si>
  <si>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</si>
  <si>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00011402052050000440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</si>
  <si>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</si>
  <si>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00011402052100000410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</si>
  <si>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основных средств по указанному имуществу</t>
  </si>
  <si>
    <t>00011402052100000440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</si>
  <si>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материальных запасов по указанному имуществу</t>
  </si>
  <si>
    <t>00011402052130000410</t>
  </si>
  <si>
    <t>Доходы от реализации имущества, находящегося в оперативном управлении учреждений, находящихся в ведении органов управления городских поселений (за исключением имущества муниципальных бюджетных и автономных учреждений), в части реализации основных средств по указанному имуществу</t>
  </si>
  <si>
    <t>00011402052130000440</t>
  </si>
  <si>
    <t>Доходы от реализации имущества, находящегося в оперативном управлении учреждений, находящихся в ведении органов управления городских поселений (за исключением имущества муниципальных бюджетных и автономных учреждений), в части реализации материальных запасов по указанному имуществу</t>
  </si>
  <si>
    <t>00011402053050000410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</si>
  <si>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</si>
  <si>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</si>
  <si>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</si>
  <si>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00011402053100000410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</si>
  <si>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</si>
  <si>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00011402053100000440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</si>
  <si>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</si>
  <si>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00011402053130000410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</si>
  <si>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</si>
  <si>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00011402053130000440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</si>
  <si>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</si>
  <si>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00011403000000000410</t>
  </si>
  <si>
    <t>Средства от распоряжения и реализации выморочного имущества, обращенного в собственность государства (в части реализации основных средств по указанному имуществу)</t>
  </si>
  <si>
    <t>00011403040040000410</t>
  </si>
  <si>
    <t>Средства от распоряжения и реализации выморочного имущества, обращенного в собственность городских округов (в части реализации основных средств по указанному имуществу)</t>
  </si>
  <si>
    <t>00011404000000000420</t>
  </si>
  <si>
    <t>Доходы от продажи нематериальных активов</t>
  </si>
  <si>
    <t>00011404050100000420</t>
  </si>
  <si>
    <t>Доходы от продажи нематериальных активов, находящихся в собственности сельских поселений</t>
  </si>
  <si>
    <t>00011406000000000430</t>
  </si>
  <si>
    <t>Доходы от продажи земельных участков, находящихся в государственной и муниципальной собственности</t>
  </si>
  <si>
    <t>00011406010000000430</t>
  </si>
  <si>
    <t>Доходы от продажи земельных участков, государственная собственность на которые не разграничена</t>
  </si>
  <si>
    <t>00011406012040000430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</si>
  <si>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</si>
  <si>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</si>
  <si>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</si>
  <si>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00011406013130000430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</si>
  <si>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</si>
  <si>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00011406020000000430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</si>
  <si>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</si>
  <si>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00011406022020000430</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</si>
  <si>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</si>
  <si>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</si>
  <si>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</si>
  <si>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00011406025050000430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</si>
  <si>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</si>
  <si>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00011406025100000430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</si>
  <si>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</si>
  <si>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00011406025130000430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</si>
  <si>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</si>
  <si>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00011406040000000430</t>
  </si>
  <si>
    <t>Доходы от продажи земельных участков, государственная собственность на которые разграничена, находящихся в пользовании бюджетных и автономных учреждений</t>
  </si>
  <si>
    <t>00011406042020000430</t>
  </si>
  <si>
    <t>Доходы от продажи земельных участков, находящихся в собственности субъектов Российской Федерации, находящихся в пользовании бюджетных и автономных учреждений</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</si>
  <si>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</si>
  <si>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</si>
  <si>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</si>
  <si>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</si>
  <si>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</si>
  <si>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</si>
  <si>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00011406313050000430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</si>
  <si>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</si>
  <si>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00011406313130000430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</si>
  <si>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</si>
  <si>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00011406320000000430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</si>
  <si>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после разграничения государственной собственности на землю</t>
  </si>
  <si>
    <t>00011406325100000430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</si>
  <si>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сельских поселений</t>
  </si>
  <si>
    <t>00011500000000000000</t>
  </si>
  <si>
    <t>АДМИНИСТРАТИВНЫЕ ПЛАТЕЖИ И СБОРЫ</t>
  </si>
  <si>
    <t>00011502000000000140</t>
  </si>
  <si>
    <t>Платежи, взимаемые государственными и муниципальными органами (организациями) за выполнение определенных функций</t>
  </si>
  <si>
    <t>00011502020020000140</t>
  </si>
  <si>
    <t>Платежи, взимаемые государственными органами (организациями) субъектов Российской Федерации за выполнение определенных функций</t>
  </si>
  <si>
    <t>00011502050050000140</t>
  </si>
  <si>
    <t>Платежи, взимаемые органами местного самоуправления (организациями) муниципальных районов за выполнение определенных функций</t>
  </si>
  <si>
    <t>00011502050130000140</t>
  </si>
  <si>
    <t>Платежи, взимаемые органами местного самоуправления (организациями) городских поселений за выполнение определенных функций</t>
  </si>
  <si>
    <t>00011600000000000000</t>
  </si>
  <si>
    <t>ШТРАФЫ, САНКЦИИ, ВОЗМЕЩЕНИЕ УЩЕРБА</t>
  </si>
  <si>
    <t>00011601000010000140</t>
  </si>
  <si>
    <t>Административные штрафы, установленные Кодексом Российской Федерации об административных правонарушениях</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</si>
  <si>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</si>
  <si>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</si>
  <si>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</si>
  <si>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</si>
  <si>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</si>
  <si>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</si>
  <si>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00011601062010000140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</si>
  <si>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должностными лицами органов исполнительной власти субъектов Российской Федерации, учреждениями субъектов Российской Федерации</t>
  </si>
  <si>
    <t>00011601063010000140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</si>
  <si>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</si>
  <si>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</si>
  <si>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</si>
  <si>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00011601072010000140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</si>
  <si>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</si>
  <si>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00011601073010000140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</si>
  <si>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</si>
  <si>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00011601074010000140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</si>
  <si>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</si>
  <si>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</si>
  <si>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</si>
  <si>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</si>
  <si>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00011601082010000140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</si>
  <si>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</si>
  <si>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t>
  </si>
  <si>
    <t>00011601083010000140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</si>
  <si>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</si>
  <si>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</si>
  <si>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</si>
  <si>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</si>
  <si>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</si>
  <si>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00011601090010000140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</si>
  <si>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</si>
  <si>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00011601092010000140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</si>
  <si>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</si>
  <si>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00011601093010000140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</si>
  <si>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</si>
  <si>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00011601100010000140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</si>
  <si>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</si>
  <si>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00011601103010000140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</si>
  <si>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</si>
  <si>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</si>
  <si>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</si>
  <si>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</si>
  <si>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</si>
  <si>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00011601120010000140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</si>
  <si>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</si>
  <si>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00011601121010000140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</si>
  <si>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</si>
  <si>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00011601123010000140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</si>
  <si>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</si>
  <si>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</si>
  <si>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</si>
  <si>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</si>
  <si>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</si>
  <si>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</si>
  <si>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</si>
  <si>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00011601142010000140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</si>
  <si>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</si>
  <si>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00011601143010000140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</si>
  <si>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</si>
  <si>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</si>
  <si>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</si>
  <si>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</si>
  <si>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00011601152010000140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</si>
  <si>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</si>
  <si>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</si>
  <si>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00011601153010000140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</si>
  <si>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</si>
  <si>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</si>
  <si>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</si>
  <si>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</si>
  <si>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</si>
  <si>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00011601156010000140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</si>
  <si>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</si>
  <si>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00011601157010000140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</si>
  <si>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</si>
  <si>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00011601160010000140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</si>
  <si>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</si>
  <si>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00011601163010000140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</si>
  <si>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</si>
  <si>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</si>
  <si>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</si>
  <si>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</si>
  <si>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</si>
  <si>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00011601180010000140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</si>
  <si>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</si>
  <si>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00011601183010000140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</si>
  <si>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</si>
  <si>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</si>
  <si>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</si>
  <si>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00011601192010000140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</si>
  <si>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</si>
  <si>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00011601193010000140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</si>
  <si>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</si>
  <si>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00011601194010000140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</si>
  <si>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</si>
  <si>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</si>
  <si>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</si>
  <si>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</si>
  <si>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</si>
  <si>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</si>
  <si>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</si>
  <si>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00011601332010000140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</si>
  <si>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</si>
  <si>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00011601333010000140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</si>
  <si>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</si>
  <si>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00011602000020000140</t>
  </si>
  <si>
    <t>Административные штрафы, установленные законами субъектов Российской Федерации об административных правонарушениях</t>
  </si>
  <si>
    <t>00011602010020000140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</si>
  <si>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</si>
  <si>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</si>
  <si>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</si>
  <si>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</si>
  <si>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</si>
  <si>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</si>
  <si>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</si>
  <si>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00011607010020000140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</si>
  <si>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</si>
  <si>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00011607010040000140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</si>
  <si>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</si>
  <si>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00011607010050000140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</si>
  <si>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</si>
  <si>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00011607010100000140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</si>
  <si>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</si>
  <si>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00011607010130000140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</si>
  <si>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</si>
  <si>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00011607030000000140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</si>
  <si>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(муниципальным) органом, казенным учреждением</t>
  </si>
  <si>
    <t>00011607030020000140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</si>
  <si>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</si>
  <si>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00011607040000000140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</si>
  <si>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(муниципальным) органом, казенным учреждением</t>
  </si>
  <si>
    <t>00011607040020000140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</si>
  <si>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</si>
  <si>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</si>
  <si>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</si>
  <si>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00011607090020000140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</si>
  <si>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</si>
  <si>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</si>
  <si>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</si>
  <si>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</si>
  <si>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00011607090050000140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</si>
  <si>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</si>
  <si>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</si>
  <si>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00011607090100000140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</si>
  <si>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сельского поселения</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</si>
  <si>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сельского поселения</t>
  </si>
  <si>
    <t>00011607090130000140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</si>
  <si>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</si>
  <si>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</si>
  <si>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00011609000000000140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</si>
  <si>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</si>
  <si>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00011609040100000140</t>
  </si>
  <si>
    <t>Денежные средства, изымаемые в собственность сельского поселения в соответствии с решениями судов (за исключением обвинительных приговоров судов)</t>
  </si>
  <si>
    <t>00011609040130000140</t>
  </si>
  <si>
    <t>Денежные средства, изымаемые в собственность городского поселения в соответствии с решениями судов (за исключением обвинительных приговоров судов)</t>
  </si>
  <si>
    <t>00011610000000000140</t>
  </si>
  <si>
    <t>Платежи в целях возмещения причиненного ущерба (убытков)</t>
  </si>
  <si>
    <t>00011610020020000140</t>
  </si>
  <si>
    <t>Платежи по искам о возмещении ущерба, а также платежи, уплачиваемые при добровольном возмещении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</si>
  <si>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00011610021020000140</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</si>
  <si>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</si>
  <si>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00011610022020000140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</si>
  <si>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</si>
  <si>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00011610030040000140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</si>
  <si>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</si>
  <si>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00011610030050000140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</si>
  <si>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</si>
  <si>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00011610030100000140</t>
  </si>
  <si>
    <t>Платежи по искам о возмещении ущерба, а также платежи, уплачиваемые при добровольном возмещении ущерба, причиненного муниципальному имуществу сельского поселения (за исключением имущества, закрепленного за муниципальными бюджетными (автономными) учреждениями, унитарными предприятиями)</t>
  </si>
  <si>
    <t>00011610030130000140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</si>
  <si>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</si>
  <si>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00011610031050000140</t>
  </si>
  <si>
    <t>Возмещение ущерба при возникновении страховых случаев, когда выгодоприобретателями выступают получатели средств бюджета муниципального района</t>
  </si>
  <si>
    <t>00011610031100000140</t>
  </si>
  <si>
    <t>Возмещение ущерба при возникновении страховых случаев, когда выгодоприобретателями выступают получатели средств бюджета сельского поселения</t>
  </si>
  <si>
    <t>00011610031130000140</t>
  </si>
  <si>
    <t>Возмещение ущерба при возникновении страховых случаев, когда выгодоприобретателями выступают получатели средств бюджета городского поселения</t>
  </si>
  <si>
    <t>00011610032040000140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</si>
  <si>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</si>
  <si>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00011610032050000140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</si>
  <si>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</si>
  <si>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00011610032100000140</t>
  </si>
  <si>
    <t>Прочее возмещение ущерба, причиненного муниципальному имуществу сельского поселения (за исключением имущества, закрепленного за муниципальными бюджетными (автономными) учреждениями, унитарными предприятиями)</t>
  </si>
  <si>
    <t>00011610032130000140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</si>
  <si>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</si>
  <si>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00011610050000000140</t>
  </si>
  <si>
    <t>Платежи в целях возмещения убытков, причиненных уклонением от заключения государственного контракта</t>
  </si>
  <si>
    <t>00011610056020000140</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</si>
  <si>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дорожного фонда субъекта Российской Федерации)</t>
  </si>
  <si>
    <t>00011610060000000140</t>
  </si>
  <si>
    <t>Платежи в целях возмещения убытков, причиненных уклонением от заключения муниципального контракта</t>
  </si>
  <si>
    <t>00011610061040000140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</si>
  <si>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</si>
  <si>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00011610061050000140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</si>
  <si>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</si>
  <si>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00011610061130000140</t>
  </si>
  <si>
    <t>Платежи в целях возмещения убытков, причиненных уклонением от заключения с муниципальным органом городского поселения (муниципальным казенным учреждением) муниципального контракта, а также иные денежные средства,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</si>
  <si>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00011610062050000140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</si>
  <si>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</si>
  <si>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00011610100000000140</t>
  </si>
  <si>
    <t>Денежные взыскания, налагаемые в возмещение ущерба, причиненного в результате незаконного или нецелевого использования бюджетных средств</t>
  </si>
  <si>
    <t>00011610100020000140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</si>
  <si>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</si>
  <si>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00011610100040000140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</si>
  <si>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</si>
  <si>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00011610100050000140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</si>
  <si>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</si>
  <si>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00011610100100000140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</si>
  <si>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сельских поселений)</t>
  </si>
  <si>
    <t>00011610100130000140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</si>
  <si>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поселений)</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</si>
  <si>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</si>
  <si>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</si>
  <si>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00011610122010000140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</si>
  <si>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</si>
  <si>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00011610123010000140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</si>
  <si>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</si>
  <si>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00011610128010000140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</si>
  <si>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t>
  </si>
  <si>
    <t>00011610129010000140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</si>
  <si>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</si>
  <si>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00011611000010000140</t>
  </si>
  <si>
    <t>Платежи, уплачиваемые в целях возмещения вреда</t>
  </si>
  <si>
    <t>00011611050010000140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</si>
  <si>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</si>
  <si>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</si>
  <si>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00011611060010000140</t>
  </si>
  <si>
    <t>Платежи, уплачиваемые в целях возмещения вреда, причиняемого автомобильным дорогам</t>
  </si>
  <si>
    <t>00011611063010000140</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</si>
  <si>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</si>
  <si>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Платежи, уплачиваемые в целях возмещения вреда, причиняемого автомобильным дорогам регионального или межмуниципального значения тяжеловесными транспортными средствами</t>
  </si>
  <si>
    <t>00011611064010000140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</si>
  <si>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</si>
  <si>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Платежи, уплачиваемые в целях возмещения вреда, причиняемого автомобильным дорогам местного значения тяжеловесными транспортными средствами</t>
  </si>
  <si>
    <t>00011618000020000140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</si>
  <si>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</si>
  <si>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00011700000000000000</t>
  </si>
  <si>
    <t>ПРОЧИЕ НЕНАЛОГОВЫЕ ДОХОДЫ</t>
  </si>
  <si>
    <t>00011701000000000180</t>
  </si>
  <si>
    <t>Невыясненные поступления</t>
  </si>
  <si>
    <t>00011701020020000180</t>
  </si>
  <si>
    <t>Невыясненные поступления, зачисляемые в бюджеты субъектов Российской Федерации</t>
  </si>
  <si>
    <t>00011701040040000180</t>
  </si>
  <si>
    <t>Невыясненные поступления, зачисляемые в бюджеты городских округов</t>
  </si>
  <si>
    <t>00011701050050000180</t>
  </si>
  <si>
    <t>Невыясненные поступления, зачисляемые в бюджеты муниципальных районов</t>
  </si>
  <si>
    <t>00011701050100000180</t>
  </si>
  <si>
    <t>Невыясненные поступления, зачисляемые в бюджеты сельских поселений</t>
  </si>
  <si>
    <t>00011701050130000180</t>
  </si>
  <si>
    <t>Невыясненные поступления, зачисляемые в бюджеты городских поселений</t>
  </si>
  <si>
    <t>00011705000000000180</t>
  </si>
  <si>
    <t>Прочие неналоговые доходы</t>
  </si>
  <si>
    <t>00011705020020000180</t>
  </si>
  <si>
    <t>Прочие неналоговые доходы бюджетов субъектов Российской Федерации</t>
  </si>
  <si>
    <t>00011705040040000180</t>
  </si>
  <si>
    <t>Прочие неналоговые доходы бюджетов городских округов</t>
  </si>
  <si>
    <t>00011705050050000180</t>
  </si>
  <si>
    <t>Прочие неналоговые доходы бюджетов муниципальных районов</t>
  </si>
  <si>
    <t>00011705050100000180</t>
  </si>
  <si>
    <t>Прочие неналоговые доходы бюджетов сельских поселений</t>
  </si>
  <si>
    <t>00011705050130000180</t>
  </si>
  <si>
    <t>Прочие неналоговые доходы бюджетов городских поселений</t>
  </si>
  <si>
    <t>00011715000000000150</t>
  </si>
  <si>
    <t>Инициативные платежи</t>
  </si>
  <si>
    <t>00011715020040000150</t>
  </si>
  <si>
    <t>Инициативные платежи, зачисляемые в бюджеты городских округов</t>
  </si>
  <si>
    <t>00011715030100000150</t>
  </si>
  <si>
    <t>Инициативные платежи, зачисляемые в бюджеты сельских поселений</t>
  </si>
  <si>
    <t>00011715030130000150</t>
  </si>
  <si>
    <t>Инициативные платежи, зачисляемые в бюджеты городских поселений</t>
  </si>
  <si>
    <t>00011716000000000180</t>
  </si>
  <si>
    <t>Прочие неналоговые доходы в части невыясненных поступлений, по которым не осуществлен возврат (уточнение) не позднее трех лет со дня их зачисления на единый счет соответствующего бюджета бюджетной системы Российской Федерации</t>
  </si>
  <si>
    <t>00011716000100000180</t>
  </si>
  <si>
    <t>Прочие неналоговые доходы бюджетов сельских поселений в части невыясненных поступлений, по которым не осуществлен возврат (уточнение) не позднее трех лет со дня их зачисления на единый счет бюджета сельского поселения</t>
  </si>
  <si>
    <t>00020000000000000000</t>
  </si>
  <si>
    <t>БЕЗВОЗМЕЗДНЫЕ ПОСТУПЛЕНИЯ</t>
  </si>
  <si>
    <t>00020200000000000000</t>
  </si>
  <si>
    <t>БЕЗВОЗМЕЗДНЫЕ ПОСТУПЛЕНИЯ ОТ ДРУГИХ БЮДЖЕТОВ БЮДЖЕТНОЙ СИСТЕМЫ РОССИЙСКОЙ ФЕДЕРАЦИИ</t>
  </si>
  <si>
    <t>00020210000000000150</t>
  </si>
  <si>
    <t>Дотации бюджетам бюджетной системы Российской Федерации</t>
  </si>
  <si>
    <t>00020215001000000150</t>
  </si>
  <si>
    <t>Дотации на выравнивание бюджетной обеспеченности</t>
  </si>
  <si>
    <t>00020215001020000150</t>
  </si>
  <si>
    <t>Дотации бюджетам субъектов Российской Федерации на выравнивание бюджетной обеспеченности</t>
  </si>
  <si>
    <t>00020215009000000150</t>
  </si>
  <si>
    <t>Дотации бюджетам на частичную компенсацию дополнительных расходов на повышение оплаты труда работников бюджетной сферы и иные цели</t>
  </si>
  <si>
    <t>00020215009020000150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</si>
  <si>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</si>
  <si>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00020215549020000150</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</si>
  <si>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</si>
  <si>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00020220000000000150</t>
  </si>
  <si>
    <t>Субсидии бюджетам бюджетной системы Российской Федерации (межбюджетные субсидии)</t>
  </si>
  <si>
    <t>00020225013000000150</t>
  </si>
  <si>
    <t>Субсидии бюджетам на сокращение доли загрязненных сточных вод</t>
  </si>
  <si>
    <t>00020225013020000150</t>
  </si>
  <si>
    <t>Субсидии бюджетам субъектов Российской Федерации на сокращение доли загрязненных сточных вод</t>
  </si>
  <si>
    <t>00020225014000000150</t>
  </si>
  <si>
    <t>Субсидии бюджетам на стимулирование увеличения производства картофеля и овощей</t>
  </si>
  <si>
    <t>00020225014020000150</t>
  </si>
  <si>
    <t>Субсидии бюджетам субъектов Российской Федерации на стимулирование увеличения производства картофеля и овощей</t>
  </si>
  <si>
    <t>00020225021000000150</t>
  </si>
  <si>
    <t>Субсидии бюджетам на реализацию мероприятий по стимулированию программ развития жилищного строительства субъектов Российской Федерации</t>
  </si>
  <si>
    <t>00020225021020000150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</si>
  <si>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</si>
  <si>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00020225028000000150</t>
  </si>
  <si>
    <t>Субсидии бюджетам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</si>
  <si>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Субсидии бюджетам на поддержку региональных проектов в сфере информационных технологий</t>
  </si>
  <si>
    <t>00020225028020000150</t>
  </si>
  <si>
    <t>Субсидии бюджетам субъектов Российской Федерации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</si>
  <si>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Субсидии бюджетам субъектов Российской Федерации на поддержку региональных проектов в сфере информационных технологий</t>
  </si>
  <si>
    <t>00020225066020000150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</si>
  <si>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</si>
  <si>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00020225081000000150</t>
  </si>
  <si>
    <t>Субсидии бюджетам на государственную поддержку организаций, входящих в систему спортивной подготовки</t>
  </si>
  <si>
    <t>00020225081020000150</t>
  </si>
  <si>
    <t>Субсидии бюджетам субъектов Российской Федерации на государственную поддержку организаций, входящих в систему спортивной подготовки</t>
  </si>
  <si>
    <t>00020225082020000150</t>
  </si>
  <si>
    <t>Субсидии бюджетам субъектов Российской Федерации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</si>
  <si>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</si>
  <si>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00020225084020000150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</si>
  <si>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</si>
  <si>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00020225086000000150</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</si>
  <si>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</si>
  <si>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00020225086020000150</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</si>
  <si>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</si>
  <si>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00020225098000000150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</si>
  <si>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</si>
  <si>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00020225098020000150</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</si>
  <si>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</si>
  <si>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00020225106000000150</t>
  </si>
  <si>
    <t>Субсидии бюджетам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</si>
  <si>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00020225106020000150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</si>
  <si>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</si>
  <si>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00020225107000000150</t>
  </si>
  <si>
    <t>Субсидии бюджетам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</si>
  <si>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00020225107020000150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</si>
  <si>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</si>
  <si>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00020225114000000150</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</si>
  <si>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</si>
  <si>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00020225114020000150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</si>
  <si>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</si>
  <si>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00020225138000000150</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</si>
  <si>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</si>
  <si>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</si>
  <si>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00020225138020000150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</si>
  <si>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</si>
  <si>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</si>
  <si>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00020225163000000150</t>
  </si>
  <si>
    <t>Субсидии бюджетам на создание системы долговременного ухода за гражданами пожилого возраста и инвалидами</t>
  </si>
  <si>
    <t>00020225163020000150</t>
  </si>
  <si>
    <t>Субсидии бюджетам субъектов Российской Федерации на создание системы долговременного ухода за гражданами пожилого возраста и инвалидами</t>
  </si>
  <si>
    <t>00020225171000000150</t>
  </si>
  <si>
    <t>Субсидии бюджетам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</si>
  <si>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00020225171020000150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</si>
  <si>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</si>
  <si>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00020225172000000150</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</si>
  <si>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</si>
  <si>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00020225172020000150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</si>
  <si>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</si>
  <si>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00020225177000000150</t>
  </si>
  <si>
    <t>Субсидии бюджетам на создание и обеспечение функционирования центров опережающей профессиональной подготовки</t>
  </si>
  <si>
    <t>00020225177020000150</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</si>
  <si>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</si>
  <si>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00020225179000000150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</si>
  <si>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</si>
  <si>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00020225179020000150</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</si>
  <si>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</si>
  <si>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00020225190020000150</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</si>
  <si>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</si>
  <si>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00020225192000000150</t>
  </si>
  <si>
    <t>Субсидии бюджетам на оснащение оборудованием региональных сосудистых центров и первичных сосудистых отделений</t>
  </si>
  <si>
    <t>00020225192020000150</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</si>
  <si>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</si>
  <si>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00020225201000000150</t>
  </si>
  <si>
    <t>Субсидии бюджетам на развитие паллиативной медицинской помощи</t>
  </si>
  <si>
    <t>00020225201020000150</t>
  </si>
  <si>
    <t>Субсидии бюджетам субъектов Российской Федерации на развитие паллиативной медицинской помощи</t>
  </si>
  <si>
    <t>00020225202000000150</t>
  </si>
  <si>
    <t>Субсидии бюджетам на реализацию мероприятий по предупреждению и борьбе с социально значимыми инфекционными заболеваниями</t>
  </si>
  <si>
    <t>00020225202020000150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</si>
  <si>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</si>
  <si>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00020225213000000150</t>
  </si>
  <si>
    <t>Субсидии бюджетам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</si>
  <si>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00020225213020000150</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</si>
  <si>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</si>
  <si>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00020225228000000150</t>
  </si>
  <si>
    <t>Субсидии бюджетам на оснащение объектов спортивной инфраструктуры спортивно-технологическим оборудованием</t>
  </si>
  <si>
    <t>00020225228020000150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</si>
  <si>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</si>
  <si>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00020225229000000150</t>
  </si>
  <si>
    <t>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</si>
  <si>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00020225229020000150</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</si>
  <si>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</si>
  <si>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</si>
  <si>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00020225239000000150</t>
  </si>
  <si>
    <t>Субсидии бюджетам на модернизацию инфраструктуры общего образования в отдельных субъектах Российской Федерации</t>
  </si>
  <si>
    <t>00020225239020000150</t>
  </si>
  <si>
    <t>Субсидии бюджетам субъектов Российской Федерации на модернизацию инфраструктуры общего образования в отдельных субъектах Российской Федерации</t>
  </si>
  <si>
    <t>00020225242000000150</t>
  </si>
  <si>
    <t>Субсидии бюджетам на ликвидацию несанкционированных свалок в границах городов и наиболее опасных объектов накопленного вреда окружающей среде</t>
  </si>
  <si>
    <t>00020225242020000150</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</si>
  <si>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вреда окружающей среде</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</si>
  <si>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t>
  </si>
  <si>
    <t>00020225243000000150</t>
  </si>
  <si>
    <t>Субсидии бюджетам на строительство и реконструкцию (модернизацию) объектов питьевого водоснабжения</t>
  </si>
  <si>
    <t>00020225243020000150</t>
  </si>
  <si>
    <t>Субсидии бюджетам субъектов Российской Федерации на строительство и реконструкцию (модернизацию) объектов питьевого водоснабжения</t>
  </si>
  <si>
    <t>00020225251000000150</t>
  </si>
  <si>
    <t>Субсидии бюджетам на государственную поддержку аккредитации ветеринарных лабораторий в национальной системе аккредитации</t>
  </si>
  <si>
    <t>00020225251020000150</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</si>
  <si>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</si>
  <si>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00020225256000000150</t>
  </si>
  <si>
    <t>Субсидии бюджетам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</si>
  <si>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00020225256020000150</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</si>
  <si>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</si>
  <si>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00020225292000000150</t>
  </si>
  <si>
    <t>Субсидии бюджетам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</si>
  <si>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00020225292020000150</t>
  </si>
  <si>
    <t>Субсидии бюджетам субъектов Российской Федерации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</si>
  <si>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00020225299000000150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</si>
  <si>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</si>
  <si>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00020225299020000150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</si>
  <si>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</si>
  <si>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00020225302020000150</t>
  </si>
  <si>
    <t>Субсидии бюджетам субъектов Российской Федерации на осуществление ежемесячных выплат на детей в возрасте от трех до семи лет включительно</t>
  </si>
  <si>
    <t>00020225304000000150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</si>
  <si>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</si>
  <si>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00020225304020000150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</si>
  <si>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</si>
  <si>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00020225330000000150</t>
  </si>
  <si>
    <t>Субсидии бюджетам на создание и внедрение программы поддержки и продвижения событийных мероприятий</t>
  </si>
  <si>
    <t>00020225330020000150</t>
  </si>
  <si>
    <t>Субсидии бюджетам субъектов Российской Федерации на создание и внедрение программы поддержки и продвижения событийных мероприятий</t>
  </si>
  <si>
    <t>00020225332000000150</t>
  </si>
  <si>
    <t>Субсидии бюджетам на обеспечение поддержки реализации общественных инициатив, направленных на развитие туристической инфраструктуры</t>
  </si>
  <si>
    <t>00020225332020000150</t>
  </si>
  <si>
    <t>Субсидии бюджетам субъектов Российской Федерации на обеспечение поддержки реализации общественных инициатив, направленных на развитие туристической инфраструктуры</t>
  </si>
  <si>
    <t>00020225335000000150</t>
  </si>
  <si>
    <t>Субсидии бюджетам на развитие инфраструктуры туризма</t>
  </si>
  <si>
    <t>00020225335020000150</t>
  </si>
  <si>
    <t>Субсидии бюджетам субъектов Российской Федерации на развитие инфраструктуры туризма</t>
  </si>
  <si>
    <t>00020225341000000150</t>
  </si>
  <si>
    <t>Субсидии бюджетам на развитие сельского туризма</t>
  </si>
  <si>
    <t>00020225341020000150</t>
  </si>
  <si>
    <t>Субсидии бюджетам субъектов Российской Федерации на развитие сельского туризма</t>
  </si>
  <si>
    <t>00020225358000000150</t>
  </si>
  <si>
    <t>Субсидии бюджетам на финансовое обеспечение (возмещение) производителям зерновых культур части затрат на производство и реализацию зерновых культур</t>
  </si>
  <si>
    <t>00020225358020000150</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</si>
  <si>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</si>
  <si>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00020225365000000150</t>
  </si>
  <si>
    <t>Субсидии бюджетам на реализацию региональных проектов модернизации первичного звена здравоохранения</t>
  </si>
  <si>
    <t>00020225365020000150</t>
  </si>
  <si>
    <t>Субсидии бюджетам субъектов Российской Федерации на реализацию региональных проектов модернизации первичного звена здравоохранения</t>
  </si>
  <si>
    <t>00020225372000000150</t>
  </si>
  <si>
    <t>Субсидии бюджетам на развитие транспортной инфраструктуры на сельских территориях</t>
  </si>
  <si>
    <t>00020225372020000150</t>
  </si>
  <si>
    <t>Субсидии бюджетам субъектов Российской Федерации на развитие транспортной инфраструктуры на сельских территориях</t>
  </si>
  <si>
    <t>00020225385000000150</t>
  </si>
  <si>
    <t>Субсидии бюджетам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</si>
  <si>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00020225385020000150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</si>
  <si>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</si>
  <si>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00020225394000000150</t>
  </si>
  <si>
    <t>Субсидии бюджетам на приведение в нормативное состояние автомобильных дорог и искусственных дорожных сооружений</t>
  </si>
  <si>
    <t>00020225394020000150</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</si>
  <si>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</si>
  <si>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00020225402020000150</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</si>
  <si>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</si>
  <si>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00020225404020000150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</si>
  <si>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</si>
  <si>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00020225412000000150</t>
  </si>
  <si>
    <t>Субсидии бюджетам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</si>
  <si>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00020225412020000150</t>
  </si>
  <si>
    <t>Субсидии бюджетам субъектов Российской Федерации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</si>
  <si>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00020225418000000150</t>
  </si>
  <si>
    <t>Субсидии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</si>
  <si>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00020225418020000150</t>
  </si>
  <si>
    <t>Субсидии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</si>
  <si>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00020225424000000150</t>
  </si>
  <si>
    <t>Субсидии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</si>
  <si>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00020225424020000150</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</si>
  <si>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</si>
  <si>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00020225436000000150</t>
  </si>
  <si>
    <t>Субсидии бюджетам на возмещение части затрат на уплату процентов по инвестиционным кредитам (займам) в агропромышленном комплексе</t>
  </si>
  <si>
    <t>00020225436020000150</t>
  </si>
  <si>
    <t>Субсидии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</si>
  <si>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00020225453000000150</t>
  </si>
  <si>
    <t>Субсидии бюджетам на создание виртуальных концертных залов</t>
  </si>
  <si>
    <t>00020225453020000150</t>
  </si>
  <si>
    <t>Субсидии бюджетам субъектов Российской Федерации на создание виртуальных концертных залов</t>
  </si>
  <si>
    <t>00020225454000000150</t>
  </si>
  <si>
    <t>Субсидии бюджетам на создание модельных муниципальных библиотек</t>
  </si>
  <si>
    <t>00020225454020000150</t>
  </si>
  <si>
    <t>Субсидии бюджетам субъектов Российской Федерации на создание модельных муниципальных библиотек</t>
  </si>
  <si>
    <t>00020225456000000150</t>
  </si>
  <si>
    <t>Субсидии бюджетам на модернизацию театров юного зрителя и театров кукол</t>
  </si>
  <si>
    <t>00020225456020000150</t>
  </si>
  <si>
    <t>Субсидии бюджетам субъектов Российской Федерации на модернизацию театров юного зрителя и театров кукол</t>
  </si>
  <si>
    <t>00020225462020000150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</si>
  <si>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</si>
  <si>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00020225466000000150</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</si>
  <si>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</si>
  <si>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00020225466020000150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</si>
  <si>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</si>
  <si>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00020225467000000150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</si>
  <si>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</si>
  <si>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00020225467020000150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</si>
  <si>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</si>
  <si>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00020225480000000150</t>
  </si>
  <si>
    <t>Субсидии бюджетам на создание системы поддержки фермеров и развитие сельской кооперации</t>
  </si>
  <si>
    <t>00020225480020000150</t>
  </si>
  <si>
    <t>Субсидии бюджетам субъектов Российской Федерации на создание системы поддержки фермеров и развитие сельской кооперации</t>
  </si>
  <si>
    <t>00020225497000000150</t>
  </si>
  <si>
    <t>Субсидии бюджетам на реализацию мероприятий по обеспечению жильем молодых семей</t>
  </si>
  <si>
    <t>00020225497020000150</t>
  </si>
  <si>
    <t>Субсидии бюджетам субъектов Российской Федерации на реализацию мероприятий по обеспечению жильем молодых семей</t>
  </si>
  <si>
    <t>00020225500000000150</t>
  </si>
  <si>
    <t>Субсидии бюджетам на ликвидацию (рекультивацию) объектов накопленного экологического вреда, представляющих угрозу реке Волге</t>
  </si>
  <si>
    <t>00020225500020000150</t>
  </si>
  <si>
    <t>Субсидии бюджетам субъектов Российской Федерации на ликвидацию (рекультивацию) объектов накопленного экологического вреда, представляющих угрозу реке Волге</t>
  </si>
  <si>
    <t>00020225501000000150</t>
  </si>
  <si>
    <t>Субсидии бюджетам на поддержку приоритетных направлений агропромышленного комплекса и развитие малых форм хозяйствования</t>
  </si>
  <si>
    <t>00020225501020000150</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</si>
  <si>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</si>
  <si>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00020225502000000150</t>
  </si>
  <si>
    <t>Субсидии бюджетам на стимулирование развития приоритетных подотраслей агропромышленного комплекса и развитие малых форм хозяйствования</t>
  </si>
  <si>
    <t>00020225502020000150</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</si>
  <si>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</si>
  <si>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00020225508000000150</t>
  </si>
  <si>
    <t>Субсидии бюджетам на поддержку сельскохозяйственного производства по отдельным подотраслям растениеводства и животноводства</t>
  </si>
  <si>
    <t>00020225508020000150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</si>
  <si>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</si>
  <si>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00020225513000000150</t>
  </si>
  <si>
    <t>Субсидии бюджетам на развитие сети учреждений культурно-досугового типа</t>
  </si>
  <si>
    <t>00020225513020000150</t>
  </si>
  <si>
    <t>Субсидии бюджетам субъектов Российской Федерации на развитие сети учреждений культурно-досугового типа</t>
  </si>
  <si>
    <t>00020225517000000150</t>
  </si>
  <si>
    <t>Субсидии бюджетам на поддержку творческой деятельности и техническое оснащение детских и кукольных театров</t>
  </si>
  <si>
    <t>00020225517020000150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</si>
  <si>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</si>
  <si>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00020225519000000150</t>
  </si>
  <si>
    <t>Субсидии бюджетам на поддержку отрасли культуры</t>
  </si>
  <si>
    <t>00020225519020000150</t>
  </si>
  <si>
    <t>Субсидии бюджетам субъектов Российской Федерации на поддержку отрасли культуры</t>
  </si>
  <si>
    <t>00020225520000000150</t>
  </si>
  <si>
    <t>Субсидии бюджетам на реализацию мероприятий по созданию в субъектах Российской Федерации новых мест в общеобразовательных организациях</t>
  </si>
  <si>
    <t>00020225520020000150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</si>
  <si>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</si>
  <si>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00020225522000000150</t>
  </si>
  <si>
    <t>Субсидии бюджетам на создание модульных некапитальных средств размещения при реализации инвестиционных проектов</t>
  </si>
  <si>
    <t>00020225522020000150</t>
  </si>
  <si>
    <t>Субсидии бюджетам субъектов Российской Федерации на создание модульных некапитальных средств размещения при реализации инвестиционных проектов</t>
  </si>
  <si>
    <t>00020225527000000150</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</si>
  <si>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</si>
  <si>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00020225527020000150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</si>
  <si>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</si>
  <si>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00020225554020000150</t>
  </si>
  <si>
    <t>Субсидии бюджетам субъектов Российской Федерации на обеспечение закупки авиационных работ в целях оказания медицинской помощи</t>
  </si>
  <si>
    <t>00020225555000000150</t>
  </si>
  <si>
    <t>Субсидии бюджетам на реализацию программ формирования современной городской среды</t>
  </si>
  <si>
    <t>00020225555020000150</t>
  </si>
  <si>
    <t>Субсидии бюджетам субъектов Российской Федерации на реализацию программ формирования современной городской среды</t>
  </si>
  <si>
    <t>00020225555040000150</t>
  </si>
  <si>
    <t>Субсидии бюджетам городских округов на реализацию программ формирования современной городской среды</t>
  </si>
  <si>
    <t>00020225555130000150</t>
  </si>
  <si>
    <t>Субсидии бюджетам городских поселений на реализацию программ формирования современной городской среды</t>
  </si>
  <si>
    <t>00020225558020000150</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</si>
  <si>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</si>
  <si>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00020225576000000150</t>
  </si>
  <si>
    <t>Субсидии бюджетам на обеспечение комплексного развития сельских территорий</t>
  </si>
  <si>
    <t>00020225576020000150</t>
  </si>
  <si>
    <t>Субсидии бюджетам субъектов Российской Федерации на обеспечение комплексного развития сельских территорий</t>
  </si>
  <si>
    <t>00020225580000000150</t>
  </si>
  <si>
    <t>Субсидии бюджетам на реконструкцию и капитальный ремонт региональных и муниципальных театров</t>
  </si>
  <si>
    <t>00020225580020000150</t>
  </si>
  <si>
    <t>Субсидии бюджетам субъектов Российской Федерации на реконструкцию и капитальный ремонт региональных и муниципальных театров</t>
  </si>
  <si>
    <t>00020225584000000150</t>
  </si>
  <si>
    <t>Субсидии бюджетам на оснащение региональных и муниципальных театров</t>
  </si>
  <si>
    <t>Субсидии бюджетам на оснащение региональных и муниципальных театров, находящихся в городах с численностью населения более 300 тысяч человек</t>
  </si>
  <si>
    <t>00020225584020000150</t>
  </si>
  <si>
    <t>Субсидии бюджетам субъектов Российской Федерации на оснащение региональных и муниципальных театров</t>
  </si>
  <si>
    <t>Субсидии бюджетам субъектов Российской Федерации на оснащение региональных и муниципальных театров, находящихся в городах с численностью населения более 300 тысяч человек</t>
  </si>
  <si>
    <t>00020225586020000150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</si>
  <si>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</si>
  <si>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00020225590000000150</t>
  </si>
  <si>
    <t>Субсидии бюджетам на техническое оснащение региональных и муниципальных музеев</t>
  </si>
  <si>
    <t>00020225590020000150</t>
  </si>
  <si>
    <t>Субсидии бюджетам субъектов Российской Федерации на техническое оснащение региональных и муниципальных музеев</t>
  </si>
  <si>
    <t>00020225591000000150</t>
  </si>
  <si>
    <t>Субсидии бюджетам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</si>
  <si>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00020225591020000150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</si>
  <si>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</si>
  <si>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00020225597000000150</t>
  </si>
  <si>
    <t>Субсидии бюджетам на реконструкцию и капитальный ремонт региональных и муниципальных музеев</t>
  </si>
  <si>
    <t>00020225597020000150</t>
  </si>
  <si>
    <t>Субсидии бюджетам субъектов Российской Федерации на реконструкцию и капитальный ремонт региональных и муниципальных музеев</t>
  </si>
  <si>
    <t>00020225598000000150</t>
  </si>
  <si>
    <t>Субсидии бюджетам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</si>
  <si>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00020225598020000150</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</si>
  <si>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</si>
  <si>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00020225599000000150</t>
  </si>
  <si>
    <t>Субсидии бюджетам на подготовку проектов межевания земельных участков и на проведение кадастровых работ</t>
  </si>
  <si>
    <t>00020225599020000150</t>
  </si>
  <si>
    <t>Субсидии бюджетам субъектов Российской Федерации на подготовку проектов межевания земельных участков и на проведение кадастровых работ</t>
  </si>
  <si>
    <t>00020225750000000150</t>
  </si>
  <si>
    <t>Субсидии бюджетам на реализацию мероприятий по модернизации школьных систем образования</t>
  </si>
  <si>
    <t>00020225750020000150</t>
  </si>
  <si>
    <t>Субсидии бюджетам субъектов Российской Федерации на реализацию мероприятий по модернизации школьных систем образования</t>
  </si>
  <si>
    <t>00020225752000000150</t>
  </si>
  <si>
    <t>Субсидии бюджетам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</si>
  <si>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00020225752020000150</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</si>
  <si>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</si>
  <si>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00020225753000000150</t>
  </si>
  <si>
    <t>Субсидии бюджетам на софинансирование закупки и монтажа оборудования для создания "умных" спортивных площадок</t>
  </si>
  <si>
    <t>00020225753020000150</t>
  </si>
  <si>
    <t>Субсидии бюджетам субъектов Российской Федерации на софинансирование закупки и монтажа оборудования для создания "умных" спортивных площадок</t>
  </si>
  <si>
    <t>00020225766000000150</t>
  </si>
  <si>
    <t>Субсидии бюджетам на развитие зарядной инфраструктуры для электромобилей</t>
  </si>
  <si>
    <t>00020225766020000150</t>
  </si>
  <si>
    <t>Субсидии бюджетам субъектов Российской Федерации на развитие зарядной инфраструктуры для электромобилей</t>
  </si>
  <si>
    <t>00020227111020000150</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</si>
  <si>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</si>
  <si>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00020227121000000150</t>
  </si>
  <si>
    <t>Субсидии бюджетам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</si>
  <si>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00020227121020000150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</si>
  <si>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</si>
  <si>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00020227139000000150</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</si>
  <si>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</si>
  <si>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00020227139020000150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</si>
  <si>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</si>
  <si>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00020229999000000150</t>
  </si>
  <si>
    <t>Прочие субсидии</t>
  </si>
  <si>
    <t>00020229999020000150</t>
  </si>
  <si>
    <t>Прочие субсидии бюджетам субъектов Российской Федерации</t>
  </si>
  <si>
    <t>00020229999040000150</t>
  </si>
  <si>
    <t>Прочие субсидии бюджетам городских округов</t>
  </si>
  <si>
    <t>00020229999050000150</t>
  </si>
  <si>
    <t>Прочие субсидии бюджетам муниципальных районов</t>
  </si>
  <si>
    <t>00020230000000000150</t>
  </si>
  <si>
    <t>Субвенции бюджетам бюджетной системы Российской Федерации</t>
  </si>
  <si>
    <t>00020230024000000150</t>
  </si>
  <si>
    <t>Субвенции местным бюджетам на выполнение передаваемых полномочий субъектов Российской Федерации</t>
  </si>
  <si>
    <t>00020230024050000150</t>
  </si>
  <si>
    <t>Субвенции бюджетам муниципальных районов на выполнение передаваемых полномочий субъектов Российской Федерации</t>
  </si>
  <si>
    <t>00020235082000000150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</si>
  <si>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</si>
  <si>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</si>
  <si>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</si>
  <si>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00020235082050000150</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</si>
  <si>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</si>
  <si>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00020235118000000150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</si>
  <si>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</si>
  <si>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00020235118020000150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</si>
  <si>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</si>
  <si>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00020235120000000150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</si>
  <si>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</si>
  <si>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00020235120020000150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</si>
  <si>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</si>
  <si>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00020235127000000150</t>
  </si>
  <si>
    <t>Субвенции бюджетам на приобретение беспилотных авиационных систем органами исполнительной власти субъектов Российской Федерации в области лесных отношений</t>
  </si>
  <si>
    <t>00020235127020000150</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</si>
  <si>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</si>
  <si>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00020235128020000150</t>
  </si>
  <si>
    <t>Субвенции бюджетам субъектов Российской Федерации на осуществление отдельных полномочий в области водных отношений</t>
  </si>
  <si>
    <t>00020235129020000150</t>
  </si>
  <si>
    <t>Субвенции бюджетам субъектов Российской Федерации на осуществление отдельных полномочий в области лесных отношений</t>
  </si>
  <si>
    <t>00020235134000000150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</si>
  <si>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</si>
  <si>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</si>
  <si>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00020235134020000150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</si>
  <si>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</si>
  <si>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</si>
  <si>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00020235135000000150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</si>
  <si>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</si>
  <si>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</si>
  <si>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00020235135020000150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</si>
  <si>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</si>
  <si>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</si>
  <si>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00020235176000000150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</si>
  <si>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</si>
  <si>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</si>
  <si>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00020235176020000150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</si>
  <si>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</si>
  <si>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</si>
  <si>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00020235220000000150</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</si>
  <si>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</si>
  <si>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00020235220020000150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</si>
  <si>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</si>
  <si>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00020235240000000150</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</si>
  <si>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157-ФЗ "Об иммунопрофилактике инфекционных болезней"</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</si>
  <si>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</si>
  <si>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00020235240020000150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</si>
  <si>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157-ФЗ "Об иммунопрофилактике инфекционных болезней"</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</si>
  <si>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</si>
  <si>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00020235250000000150</t>
  </si>
  <si>
    <t>Субвенции бюджетам на оплату жилищно-коммунальных услуг отдельным категориям граждан</t>
  </si>
  <si>
    <t>00020235250020000150</t>
  </si>
  <si>
    <t>Субвенции бюджетам субъектов Российской Федерации на оплату жилищно-коммунальных услуг отдельным категориям граждан</t>
  </si>
  <si>
    <t>00020235290020000150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</si>
  <si>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1032-I "О занятости населения в Российской Федерации"</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</si>
  <si>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</si>
  <si>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00020235345000000150</t>
  </si>
  <si>
    <t>Субвенции бюджетам на осуществление мер пожарной безопасности и тушение лесных пожаров</t>
  </si>
  <si>
    <t>00020235345020000150</t>
  </si>
  <si>
    <t>Субвенции бюджетам субъектов Российской Федерации на осуществление мер пожарной безопасности и тушение лесных пожаров</t>
  </si>
  <si>
    <t>00020235429000000150</t>
  </si>
  <si>
    <t>Субвенции бюджетам на увеличение площади лесовосстановления</t>
  </si>
  <si>
    <t>00020235429020000150</t>
  </si>
  <si>
    <t>Субвенции бюджетам субъектов Российской Федерации на увеличение площади лесовосстановления</t>
  </si>
  <si>
    <t>00020235432000000150</t>
  </si>
  <si>
    <t>Субвенции бюджетам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</si>
  <si>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00020235432020000150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</si>
  <si>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</si>
  <si>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00020235460000000150</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</si>
  <si>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</si>
  <si>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00020235460020000150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</si>
  <si>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</si>
  <si>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00020235900020000150</t>
  </si>
  <si>
    <t>Единая субвенция бюджетам субъектов Российской Федерации и бюджету г. Байконура</t>
  </si>
  <si>
    <t>00020239999000000150</t>
  </si>
  <si>
    <t>Прочие субвенции</t>
  </si>
  <si>
    <t>00020239999040000150</t>
  </si>
  <si>
    <t>Прочие субвенции бюджетам городских округов</t>
  </si>
  <si>
    <t>00020240000000000150</t>
  </si>
  <si>
    <t>Иные межбюджетные трансферты</t>
  </si>
  <si>
    <t>00020240014000000150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</si>
  <si>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</si>
  <si>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</si>
  <si>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</si>
  <si>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00020241509020000150</t>
  </si>
  <si>
    <t>Межбюджетные трансферты, передаваемые бюджетам субъектов Российской Федерации в целях предоставления выплат гражданам Донецкой Народной Республики, Луганской Народной Республики, Украины и лицам без гражданства, вынужденно покинувшим территории Донецкой Народной Республики, Луганской Народной Республики, Украины и прибывшим на территорию Российской Федерации</t>
  </si>
  <si>
    <t>00020245050000000150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</si>
  <si>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</si>
  <si>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00020245050020000150</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</si>
  <si>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</si>
  <si>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00020245141020000150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</si>
  <si>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</si>
  <si>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00020245142020000150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</si>
  <si>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</si>
  <si>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00020245161000000150</t>
  </si>
  <si>
    <t>Межбюджетные трансферты, передаваемые бюджетам на реализацию отдельных полномочий в области лекарственного обеспечения</t>
  </si>
  <si>
    <t>00020245161020000150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</si>
  <si>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</si>
  <si>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00020245190020000150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</si>
  <si>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</si>
  <si>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00020245192000000150</t>
  </si>
  <si>
    <t>Межбюджетные трансферты, передаваемые бюджетам на оснащение оборудованием региональных сосудистых центров и первичных сосудистых отделений</t>
  </si>
  <si>
    <t>00020245192020000150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</si>
  <si>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</si>
  <si>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00020245198020000150</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</si>
  <si>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</si>
  <si>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00020245216000000150</t>
  </si>
  <si>
    <t>Межбюджетные трансферты, передаваемые бюджетам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</si>
  <si>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</si>
  <si>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00020245216020000150</t>
  </si>
  <si>
    <t>Межбюджетные трансферты, передаваемые бюджетам субъектов Российской Федерации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</si>
  <si>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</si>
  <si>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00020245252020000150</t>
  </si>
  <si>
    <t>Межбюджетные трансферты, передаваемые бюджетам субъектов Российской Федерации на социальную поддержку Героев Советского Союза, Героев Российской Федерации и полных кавалеров ордена Славы</t>
  </si>
  <si>
    <t>00020245292020000150</t>
  </si>
  <si>
    <t>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работников промышленных предприятий</t>
  </si>
  <si>
    <t>00020245298020000150</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</si>
  <si>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t>
  </si>
  <si>
    <t>00020245300020000150</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</si>
  <si>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</si>
  <si>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00020245303000000150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</si>
  <si>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</si>
  <si>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00020245303020000150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</si>
  <si>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</si>
  <si>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00020245363000000150</t>
  </si>
  <si>
    <t>Межбюджетные трансферты, передаваемые бюджетам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</si>
  <si>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00020245363020000150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</si>
  <si>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</si>
  <si>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00020245368020000150</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</si>
  <si>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по финансовому обеспечению (возмещению) производителям зерновых культур части затрат на производство и реализацию зерновых культур</t>
  </si>
  <si>
    <t>00020245389000000150</t>
  </si>
  <si>
    <t>Межбюджетные трансферты, передаваемые бюджетам на развитие инфраструктуры дорожного хозяйства</t>
  </si>
  <si>
    <t>00020245389020000150</t>
  </si>
  <si>
    <t>Межбюджетные трансферты, передаваемые бюджетам субъектов Российской Федерации на развитие инфраструктуры дорожного хозяйства</t>
  </si>
  <si>
    <t>00020245403000000150</t>
  </si>
  <si>
    <t>Межбюджетные трансферты, передаваемые бюджетам в целях финансового обеспечения расходов по оплате проезда донора костного мозга и (или) гемопоэтических стволовых клеток к месту изъятия костного мозга и (или) гемопоэтических стволовых клеток и обратно</t>
  </si>
  <si>
    <t>00020245403020000150</t>
  </si>
  <si>
    <t>Межбюджетные трансферты, передаваемые бюджетам субъектов Российской Федерации в целях финансового обеспечения расходов по оплате проезда донора костного мозга и (или) гемопоэтических стволовых клеток к месту изъятия костного мозга и (или) гемопоэтических стволовых клеток и обратно</t>
  </si>
  <si>
    <t>00020245418000000150</t>
  </si>
  <si>
    <t>Межбюджетные трансферты, передаваемые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</si>
  <si>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00020245418020000150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</si>
  <si>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</si>
  <si>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00020245424000000150</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</si>
  <si>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</si>
  <si>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00020245424020000150</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</si>
  <si>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</si>
  <si>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00020245433000000150</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</si>
  <si>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</si>
  <si>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00020245433020000150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</si>
  <si>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</si>
  <si>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00020245453000000150</t>
  </si>
  <si>
    <t>Межбюджетные трансферты, передаваемые бюджетам на создание виртуальных концертных залов</t>
  </si>
  <si>
    <t>00020245453020000150</t>
  </si>
  <si>
    <t>Межбюджетные трансферты, передаваемые бюджетам субъектов Российской Федерации на создание виртуальных концертных залов</t>
  </si>
  <si>
    <t>00020245454000000150</t>
  </si>
  <si>
    <t>Межбюджетные трансферты, передаваемые бюджетам на создание модельных муниципальных библиотек</t>
  </si>
  <si>
    <t>00020245454020000150</t>
  </si>
  <si>
    <t>Межбюджетные трансферты, передаваемые бюджетам субъектов Российской Федерации на создание модельных муниципальных библиотек</t>
  </si>
  <si>
    <t>00020245468000000150</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</si>
  <si>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</si>
  <si>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00020245468020000150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</si>
  <si>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</si>
  <si>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00020245476000000150</t>
  </si>
  <si>
    <t>Межбюджетные трансферты, передаваемые бюджетам на осуществление медицинской деятельности, связанной с донорством органов человека в целях трансплантации (пересадки)</t>
  </si>
  <si>
    <t>00020245476020000150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</si>
  <si>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</si>
  <si>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00020245766000000150</t>
  </si>
  <si>
    <t>Межбюджетные трансферты, передаваемые бюджетам на реализацию мероприятий по развитию зарядной инфраструктуры для электромобилей</t>
  </si>
  <si>
    <t>00020245766020000150</t>
  </si>
  <si>
    <t>Межбюджетные трансферты, передаваемые бюджетам субъектов Российской Федерации на реализацию мероприятий по развитию зарядной инфраструктуры для электромобилей</t>
  </si>
  <si>
    <t>00020245784000000150</t>
  </si>
  <si>
    <t>Межбюджетные трансферты, передаваемые бюджетам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</si>
  <si>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00020245784020000150</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</si>
  <si>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</si>
  <si>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00020249001000000150</t>
  </si>
  <si>
    <t>Межбюджетные трансферты, передаваемые бюджетам, за счет средств резервного фонда Правительства Российской Федерации</t>
  </si>
  <si>
    <t>00020249001020000150</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</si>
  <si>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</si>
  <si>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00020249999000000150</t>
  </si>
  <si>
    <t>Прочие межбюджетные трансферты, передаваемые бюджетам</t>
  </si>
  <si>
    <t>00020249999040000150</t>
  </si>
  <si>
    <t>Прочие межбюджетные трансферты, передаваемые бюджетам городских округов</t>
  </si>
  <si>
    <t>00020249999050000150</t>
  </si>
  <si>
    <t>Прочие межбюджетные трансферты, передаваемые бюджетам муниципальных районов</t>
  </si>
  <si>
    <t>00020300000000000000</t>
  </si>
  <si>
    <t>БЕЗВОЗМЕЗДНЫЕ ПОСТУПЛЕНИЯ ОТ ГОСУДАРСТВЕННЫХ (МУНИЦИПАЛЬНЫХ) ОРГАНИЗАЦИЙ</t>
  </si>
  <si>
    <t>00020302000020000150</t>
  </si>
  <si>
    <t>Безвозмездные поступления от государственных (муниципальных) организаций в бюджеты субъектов Российской Федерации</t>
  </si>
  <si>
    <t>00020302040020000150</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</si>
  <si>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</si>
  <si>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00020302080020000150</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</si>
  <si>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</si>
  <si>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00020302099020000150</t>
  </si>
  <si>
    <t>Прочие безвозмездные поступления от государственных (муниципальных) организаций в бюджеты субъектов Российской Федерации</t>
  </si>
  <si>
    <t>00020400000000000000</t>
  </si>
  <si>
    <t>БЕЗВОЗМЕЗДНЫЕ ПОСТУПЛЕНИЯ ОТ НЕГОСУДАРСТВЕННЫХ ОРГАНИЗАЦИЙ</t>
  </si>
  <si>
    <t>00020402000020000150</t>
  </si>
  <si>
    <t>Безвозмездные поступления от негосударственных организаций в бюджеты субъектов Российской Федерации</t>
  </si>
  <si>
    <t>00020402010020000150</t>
  </si>
  <si>
    <t>Предоставление негосударственными организациями грантов для получателей средств бюджетов субъектов Российской Федерации</t>
  </si>
  <si>
    <t>00020404000040000150</t>
  </si>
  <si>
    <t>Безвозмездные поступления от негосударственных организаций в бюджеты городских округов</t>
  </si>
  <si>
    <t>00020404010040000150</t>
  </si>
  <si>
    <t>Предоставление негосударственными организациями грантов для получателей средств бюджетов городских округов</t>
  </si>
  <si>
    <t>00020405000050000150</t>
  </si>
  <si>
    <t>Безвозмездные поступления от негосударственных организаций в бюджеты муниципальных районов</t>
  </si>
  <si>
    <t>00020405000100000150</t>
  </si>
  <si>
    <t>Безвозмездные поступления от негосударственных организаций в бюджеты сельских поселений</t>
  </si>
  <si>
    <t>00020405000130000150</t>
  </si>
  <si>
    <t>Безвозмездные поступления от негосударственных организаций в бюджеты городских поселений</t>
  </si>
  <si>
    <t>00020405010130000150</t>
  </si>
  <si>
    <t>Предоставление негосударственными организациями грантов для получателей средств бюджетов городских поселений</t>
  </si>
  <si>
    <t>00020405020050000150</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</si>
  <si>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</si>
  <si>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00020405020100000150</t>
  </si>
  <si>
    <t>Поступления от денежных пожертвований, предоставляемых негосударственными организациями получателям средств бюджетов сельских поселений</t>
  </si>
  <si>
    <t>00020405099100000150</t>
  </si>
  <si>
    <t>Прочие безвозмездные поступления от негосударственных организаций в бюджеты сельских поселений</t>
  </si>
  <si>
    <t>00020405099130000150</t>
  </si>
  <si>
    <t>Прочие безвозмездные поступления от негосударственных организаций в бюджеты городских поселений</t>
  </si>
  <si>
    <t>00020700000000000000</t>
  </si>
  <si>
    <t>ПРОЧИЕ БЕЗВОЗМЕЗДНЫЕ ПОСТУПЛЕНИЯ</t>
  </si>
  <si>
    <t>00020702000020000150</t>
  </si>
  <si>
    <t>Прочие безвозмездные поступления в бюджеты субъектов Российской Федерации</t>
  </si>
  <si>
    <t>00020702030020000150</t>
  </si>
  <si>
    <t>00020704000040000150</t>
  </si>
  <si>
    <t>Прочие безвозмездные поступления в бюджеты городских округов</t>
  </si>
  <si>
    <t>00020704050040000150</t>
  </si>
  <si>
    <t>00020705000050000150</t>
  </si>
  <si>
    <t>Прочие безвозмездные поступления в бюджеты муниципальных районов</t>
  </si>
  <si>
    <t>00020705000100000150</t>
  </si>
  <si>
    <t>Прочие безвозмездные поступления в бюджеты сельских поселений</t>
  </si>
  <si>
    <t>00020705000130000150</t>
  </si>
  <si>
    <t>Прочие безвозмездные поступления в бюджеты городских поселений</t>
  </si>
  <si>
    <t>00020705020050000150</t>
  </si>
  <si>
    <t>Поступления от денежных пожертвований, предоставляемых физическими лицами получателям средств бюджетов муниципальных районов</t>
  </si>
  <si>
    <t>00020705020100000150</t>
  </si>
  <si>
    <t>Поступления от денежных пожертвований, предоставляемых физическими лицами получателям средств бюджетов сельских поселений</t>
  </si>
  <si>
    <t>00020705020130000150</t>
  </si>
  <si>
    <t>Поступления от денежных пожертвований, предоставляемых физическими лицами получателям средств бюджетов городских поселений</t>
  </si>
  <si>
    <t>00020705030050000150</t>
  </si>
  <si>
    <t>00020705030100000150</t>
  </si>
  <si>
    <t>00020705030130000150</t>
  </si>
  <si>
    <t>00020800000000000000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</si>
  <si>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</si>
  <si>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00020805000050000150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</si>
  <si>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</si>
  <si>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00020805000100000150</t>
  </si>
  <si>
    <t>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</si>
  <si>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00020805000130000150</t>
  </si>
  <si>
    <t>Перечисления из бюджетов городских поселений (в бюджеты городских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</si>
  <si>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</si>
  <si>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</si>
  <si>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</si>
  <si>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</si>
  <si>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00021800000020000150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</si>
  <si>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</si>
  <si>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00021800000040000150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</si>
  <si>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</si>
  <si>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</si>
  <si>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</si>
  <si>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00021800000130000150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</si>
  <si>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</si>
  <si>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00021802000020000150</t>
  </si>
  <si>
    <t>Доходы бюджетов субъектов Российской Федерации от возврата организациями остатков субсидий прошлых лет</t>
  </si>
  <si>
    <t>00021802010020000150</t>
  </si>
  <si>
    <t>Доходы бюджетов субъектов Российской Федерации от возврата бюджетными учреждениями остатков субсидий прошлых лет</t>
  </si>
  <si>
    <t>00021802020020000150</t>
  </si>
  <si>
    <t>Доходы бюджетов субъектов Российской Федерации от возврата автономными учреждениями остатков субсидий прошлых лет</t>
  </si>
  <si>
    <t>00021802030020000150</t>
  </si>
  <si>
    <t>Доходы бюджетов субъектов Российской Федерации от возврата иными организациями остатков субсидий прошлых лет</t>
  </si>
  <si>
    <t>00021804000040000150</t>
  </si>
  <si>
    <t>Доходы бюджетов городских округов от возврата организациями остатков субсидий прошлых лет</t>
  </si>
  <si>
    <t>00021804010040000150</t>
  </si>
  <si>
    <t>Доходы бюджетов городских округов от возврата бюджетными учреждениями остатков субсидий прошлых лет</t>
  </si>
  <si>
    <t>00021804030040000150</t>
  </si>
  <si>
    <t>Доходы бюджетов городских округов от возврата иными организациями остатков субсидий прошлых лет</t>
  </si>
  <si>
    <t>00021805000050000150</t>
  </si>
  <si>
    <t>Доходы бюджетов муниципальных районов от возврата организациями остатков субсидий прошлых лет</t>
  </si>
  <si>
    <t>00021805000130000150</t>
  </si>
  <si>
    <t>Доходы бюджетов городских поселений от возврата организациями остатков субсидий прошлых лет</t>
  </si>
  <si>
    <t>00021805010050000150</t>
  </si>
  <si>
    <t>Доходы бюджетов муниципальных районов от возврата бюджетными учреждениями остатков субсидий прошлых лет</t>
  </si>
  <si>
    <t>00021805010130000150</t>
  </si>
  <si>
    <t>Доходы бюджетов городских поселений от возврата бюджетными учреждениями остатков субсидий прошлых лет</t>
  </si>
  <si>
    <t>00021805030050000150</t>
  </si>
  <si>
    <t>Доходы бюджетов муниципальных районов от возврата иными организациями остатков субсидий прошлых лет</t>
  </si>
  <si>
    <t>00021805030130000150</t>
  </si>
  <si>
    <t>Доходы бюджетов городских поселений от возврата иными организациями остатков субсидий прошлых лет</t>
  </si>
  <si>
    <t>00021825065020000150</t>
  </si>
  <si>
    <t>Доходы бюджетов субъектов Российской Федерации от возврата остатков субсидий на реализацию государственных программ субъектов Российской Федерации в области использования и охраны водных объектов из бюджетов муниципальных образований</t>
  </si>
  <si>
    <t>00021825179020000150</t>
  </si>
  <si>
    <t>Доходы бюджетов субъектов Российской Федерации от возврата остатков субсидий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образований</t>
  </si>
  <si>
    <t>00021825243020000150</t>
  </si>
  <si>
    <t>Доходы бюджетов субъектов Российской Федерации от возврата остатков субсидий на строительство и реконструкцию (модернизацию) объектов питьевого водоснабжения из бюджетов муниципальных образований</t>
  </si>
  <si>
    <t>00021825304020000150</t>
  </si>
  <si>
    <t>Доходы бюджетов субъектов Российской Федерации от возврата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</si>
  <si>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00021825394020000150</t>
  </si>
  <si>
    <t>Доходы бюджетов субъектов Российской Федерации от возврата остатков субсидий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из бюджетов муниципальных образований</t>
  </si>
  <si>
    <t>00021825513020000150</t>
  </si>
  <si>
    <t>Доходы бюджетов субъектов Российской Федерации от возврата остатков субсидий на развитие сети учреждений культурно-досугового типа за счет средств резервного фонда Правительства Российской Федерации из бюджетов муниципальных образований</t>
  </si>
  <si>
    <t>00021825555020000150</t>
  </si>
  <si>
    <t>Доходы бюджетов субъектов Российской Федерации от возврата остатков субсидий на реализацию программ формирования современной городской среды из бюджетов муниципальных образований</t>
  </si>
  <si>
    <t>00021825576020000150</t>
  </si>
  <si>
    <t>Доходы бюджетов субъектов Российской Федерации от возврата остатков субсидий на обеспечение комплексного развития сельских территорий из бюджетов муниципальных образований</t>
  </si>
  <si>
    <t>00021825750020000150</t>
  </si>
  <si>
    <t>Доходы бюджетов субъектов Российской Федерации от возврата остатков субсидий на реализацию мероприятий по модернизации школьных систем образования из бюджетов муниципальных образований</t>
  </si>
  <si>
    <t>00021833144020000150</t>
  </si>
  <si>
    <t>Доходы бюджетов субъектов Российской Федерации от возврата остатков субвенций на ежемесячную денежную выплату на ребенка в возрасте от восьми до семнадцати лет из бюджета Фонда пенсионного и социального страхования Российской Федерации</t>
  </si>
  <si>
    <t>00021845303020000150</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</si>
  <si>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образований</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</si>
  <si>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образований</t>
  </si>
  <si>
    <t>00021845389020000150</t>
  </si>
  <si>
    <t>Доходы бюджетов субъектов Российской Федерации от возврата остатков иных межбюджетных трансфертов на развитие инфраструктуры дорожного хозяйства, обеспечивающей транспортную связанность между центрами экономического роста, из бюджетов муниципальных образований</t>
  </si>
  <si>
    <t>00021852900020000150</t>
  </si>
  <si>
    <t>Доходы бюджетов субъектов Российской Федерации от возврата остатков межбюджетных трансфертов прошлых лет на социальные выплаты безработным гражданам в соответствии с Законом Российской Федерации от 19 апреля 1991 года N 1032-I "О занятости населения в Российской Федерации" из бюджета Фонда пенсионного и социального страхования Российской Федерации</t>
  </si>
  <si>
    <t>Доходы бюджетов субъектов Российской Федерации от возврата остатков межбюджетных трансфертов прошлых лет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бюджета Фонда пенсионного и социального страхования Российской Федерации</t>
  </si>
  <si>
    <t>00021860010020000150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</si>
  <si>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</si>
  <si>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00021871020020000150</t>
  </si>
  <si>
    <t>Доходы бюджетов субъектов Российской Федерации от возврата остатков прочих субсидий, субвенций и иных межбюджетных трансфертов, имеющих целевое назначение, прошлых лет из бюджета Фонда пенсионного и социального страхования Российской Федерации</t>
  </si>
  <si>
    <t>00021871030020000150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</si>
  <si>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</si>
  <si>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00021900000000000000</t>
  </si>
  <si>
    <t>ВОЗВРАТ ОСТАТКОВ СУБСИДИЙ, СУБВЕНЦИЙ И ИНЫХ МЕЖБЮДЖЕТНЫХ ТРАНСФЕРТОВ, ИМЕЮЩИХ ЦЕЛЕВОЕ НАЗНАЧЕНИЕ, ПРОШЛЫХ ЛЕТ</t>
  </si>
  <si>
    <t>00021900000020000150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</si>
  <si>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</si>
  <si>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00021900000040000150</t>
  </si>
  <si>
    <t>Возврат остатков субсидий, субвенций и иных межбюджетных трансфертов, имеющих целевое назначение, прошлых лет из бюджетов городских округов</t>
  </si>
  <si>
    <t>00021900000050000150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</si>
  <si>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</si>
  <si>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00021900000100000150</t>
  </si>
  <si>
    <t>Возврат остатков субсидий, субвенций и иных межбюджетных трансфертов, имеющих целевое назначение, прошлых лет из бюджетов сельских поселений</t>
  </si>
  <si>
    <t>00021900000130000150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</si>
  <si>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</si>
  <si>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00021925013020000150</t>
  </si>
  <si>
    <t>Возврат остатков субсидий на сокращение доли загрязненных сточных вод из бюджетов субъектов Российской Федерации</t>
  </si>
  <si>
    <t>00021925014020000150</t>
  </si>
  <si>
    <t>Возврат остатков субсидий на стимулирование увеличения производства картофеля и овощей из бюджетов субъектов Российской Федерации</t>
  </si>
  <si>
    <t>00021925065020000150</t>
  </si>
  <si>
    <t>Возврат остатков субсидий на реализацию государственных программ субъектов Российской Федерации в области использования и охраны водных объектов из бюджетов субъектов Российской Федерации</t>
  </si>
  <si>
    <t>00021925065050000150</t>
  </si>
  <si>
    <t>Возврат остатков субсидий на реализацию государственных программ субъектов Российской Федерации в области использования и охраны водных объектов из бюджетов муниципальных районов</t>
  </si>
  <si>
    <t>00021925065130000150</t>
  </si>
  <si>
    <t>Возврат остатков субсидий на реализацию государственных программ субъектов Российской Федерации в области использования и охраны водных объектов из бюджетов городских поселений</t>
  </si>
  <si>
    <t>00021925084020000150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</si>
  <si>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</si>
  <si>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00021925086020000150</t>
  </si>
  <si>
    <t>Возврат остатков субсидий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 из бюджетов субъектов Российской Федерации</t>
  </si>
  <si>
    <t>00021925114020000150</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</si>
  <si>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</si>
  <si>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00021925138020000150</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</si>
  <si>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</si>
  <si>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00021925163020000150</t>
  </si>
  <si>
    <t>Возврат остатков субсидий на создание системы долговременного ухода за гражданами пожилого возраста и инвалидами из бюджетов субъектов Российской Федерации</t>
  </si>
  <si>
    <t>00021925179020000150</t>
  </si>
  <si>
    <t>Возврат остатков субсидий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субъектов Российской Федерации</t>
  </si>
  <si>
    <t>00021925201020000150</t>
  </si>
  <si>
    <t>Возврат остатков субсидий в целях развития паллиативной медицинской помощи из бюджетов субъектов Российской Федерации</t>
  </si>
  <si>
    <t>00021925202020000150</t>
  </si>
  <si>
    <t>Возврат остатков субсидий на реализацию мероприятий по предупреждению и борьбе с социально значимыми инфекционными заболеваниями из бюджетов субъектов Российской Федерации</t>
  </si>
  <si>
    <t>00021925243020000150</t>
  </si>
  <si>
    <t>Возврат остатков субсидий на строительство и реконструкцию (модернизацию) объектов питьевого водоснабжения из бюджетов субъектов Российской Федерации</t>
  </si>
  <si>
    <t>00021925243130000150</t>
  </si>
  <si>
    <t>Возврат остатков субсидий на строительство и реконструкцию (модернизацию) объектов питьевого водоснабжения из бюджетов городских поселений</t>
  </si>
  <si>
    <t>00021925256020000150</t>
  </si>
  <si>
    <t>Возврат остатков субсидий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</si>
  <si>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00021925259020000150</t>
  </si>
  <si>
    <t>Возврат остатков субсидий на государственную поддержку стимулирования увеличения производства масличных культур из бюджетов субъектов Российской Федерации</t>
  </si>
  <si>
    <t>00021925302020000150</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</si>
  <si>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</si>
  <si>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00021925304020000150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</si>
  <si>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</si>
  <si>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00021925304040000150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</si>
  <si>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</si>
  <si>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00021925304050000150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</si>
  <si>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</si>
  <si>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00021925365020000150</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</si>
  <si>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 из бюджетов субъектов Российской Федерации</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</si>
  <si>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проектов модернизации первичного звена здравоохранения, из бюджетов субъектов Российской Федерации</t>
  </si>
  <si>
    <t>00021925385020000150</t>
  </si>
  <si>
    <t>Возврат остатков субсидий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 из бюджетов субъектов Российской Федерации</t>
  </si>
  <si>
    <t>00021925394020000150</t>
  </si>
  <si>
    <t>Возврат остатков субсидий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из бюджетов субъектов Российской Федерации</t>
  </si>
  <si>
    <t>00021925394040000150</t>
  </si>
  <si>
    <t>Возврат остатков субсидий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из бюджетов городских округов</t>
  </si>
  <si>
    <t>00021925402020000150</t>
  </si>
  <si>
    <t>Возврат остатков субсидий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из бюджетов субъектов Российской Федерации</t>
  </si>
  <si>
    <t>Возврат остатков субсидий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из бюджетов субъектов Российской Федерации</t>
  </si>
  <si>
    <t>00021925404020000150</t>
  </si>
  <si>
    <t>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</si>
  <si>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00021925412020000150</t>
  </si>
  <si>
    <t>Возврат остатков субсидий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 из бюджетов субъектов Российской Федерации</t>
  </si>
  <si>
    <t>00021925462020000150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</si>
  <si>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</si>
  <si>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00021925480020000150</t>
  </si>
  <si>
    <t>Возврат остатков субсидий на создание системы поддержки фермеров и развитие сельской кооперации из бюджетов субъектов Российской Федерации</t>
  </si>
  <si>
    <t>00021925502020000150</t>
  </si>
  <si>
    <t>Возврат остатков субсидий на стимулирование развития приоритетных подотраслей агропромышленного комплекса и развитие малых форм хозяйствования из бюджетов субъектов Российской Федерации</t>
  </si>
  <si>
    <t>00021925508020000150</t>
  </si>
  <si>
    <t>Возврат остатков субсидий на поддержку сельскохозяйственного производства по отдельным подотраслям растениеводства и животноводства из бюджетов субъектов Российской Федерации</t>
  </si>
  <si>
    <t>00021925513020000150</t>
  </si>
  <si>
    <t>Возврат остатков субсидий на развитие сети учреждений культурно-досугового типа за счет средств резервного фонда Правительства Российской Федерации из бюджетов субъектов Российской Федерации</t>
  </si>
  <si>
    <t>00021925513040000150</t>
  </si>
  <si>
    <t>Возврат остатков субсидий на развитие сети учреждений культурно-досугового типа за счет средств резервного фонда Правительства Российской Федерации из бюджетов городских округов</t>
  </si>
  <si>
    <t>00021925513130000150</t>
  </si>
  <si>
    <t>Возврат остатков субсидий на развитие сети учреждений культурно-досугового типа за счет средств резервного фонда Правительства Российской Федерации из бюджетов городских поселений</t>
  </si>
  <si>
    <t>00021925520020000150</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</si>
  <si>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субъектов Российской Федерации</t>
  </si>
  <si>
    <t>00021925527020000150</t>
  </si>
  <si>
    <t>Возврат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субъектов Российской Федерации</t>
  </si>
  <si>
    <t>00021925554020000150</t>
  </si>
  <si>
    <t>Возврат остатков субсидий на обеспечение закупки авиационных работ в целях оказания медицинской помощи</t>
  </si>
  <si>
    <t>00021925555020000150</t>
  </si>
  <si>
    <t>Возврат остатков субсидий на реализацию программ формирования современной городской среды из бюджетов субъектов Российской Федерации</t>
  </si>
  <si>
    <t>00021925555040000150</t>
  </si>
  <si>
    <t>Возврат остатков субсидий на реализацию программ формирования современной городской среды из бюджетов городских округов</t>
  </si>
  <si>
    <t>00021925555130000150</t>
  </si>
  <si>
    <t>Возврат остатков субсидий на реализацию программ формирования современной городской среды из бюджетов городских поселений</t>
  </si>
  <si>
    <t>00021925576020000150</t>
  </si>
  <si>
    <t>Возврат остатков субсидий на обеспечение комплексного развития сельских территорий из бюджетов субъектов Российской Федерации</t>
  </si>
  <si>
    <t>00021925576050000150</t>
  </si>
  <si>
    <t>Возврат остатков субсидий на обеспечение комплексного развития сельских территорий из бюджетов муниципальных районов</t>
  </si>
  <si>
    <t>00021925586020000150</t>
  </si>
  <si>
    <t>Возврат остатков субсидий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из бюджетов субъектов Российской Федерации</t>
  </si>
  <si>
    <t>00021925598020000150</t>
  </si>
  <si>
    <t>Возврат остатков субсидий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 из бюджетов субъектов Российской Федерации</t>
  </si>
  <si>
    <t>00021925750020000150</t>
  </si>
  <si>
    <t>Возврат остатков субсидий на реализацию мероприятий по модернизации школьных систем образования из бюджетов субъектов Российской Федерации</t>
  </si>
  <si>
    <t>00021925752020000150</t>
  </si>
  <si>
    <t>Возврат остатков субсидий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 из бюджетов субъектов Российской Федерации</t>
  </si>
  <si>
    <t>00021925753020000150</t>
  </si>
  <si>
    <t>Возврат остатков субсидий на софинансирование закупки и монтажа оборудования для создания "умных" спортивных площадок из бюджетов субъектов Российской Федерации</t>
  </si>
  <si>
    <t>00021927111020000150</t>
  </si>
  <si>
    <t>Возврат остатков субсидий на софинансирование капитальных вложений в объекты государственной собственности субъектов Российской Федерации из бюджетов субъектов Российской Федерации</t>
  </si>
  <si>
    <t>00021927121020000150</t>
  </si>
  <si>
    <t>Возврат остатков субсидий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 из бюджетов субъектов Российской Федерации</t>
  </si>
  <si>
    <t>00021927139020000150</t>
  </si>
  <si>
    <t>Возврат остатков субсидий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 из бюджетов субъектов Российской Федерации</t>
  </si>
  <si>
    <t>00021935129020000150</t>
  </si>
  <si>
    <t>Возврат остатков субвенций на осуществление отдельных полномочий в области лесных отношений из бюджетов субъектов Российской Федерации</t>
  </si>
  <si>
    <t>00021935220020000150</t>
  </si>
  <si>
    <t>Возврат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субъектов Российской Федерации</t>
  </si>
  <si>
    <t>00021935250020000150</t>
  </si>
  <si>
    <t>Возврат остатков субвенций на оплату жилищно-коммунальных услуг отдельным категориям граждан из бюджетов субъектов Российской Федерации</t>
  </si>
  <si>
    <t>00021935290020000150</t>
  </si>
  <si>
    <t>Возврат остатков субвенций на социальные выплаты безработным гражданам в соответствии с Законом Российской Федерации от 19 апреля 1991 года N 1032-1 "О занятости населения в Российской Федерации" из бюджетов субъектов Российской Федерации</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</si>
  <si>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</si>
  <si>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00021935380020000150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</si>
  <si>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</si>
  <si>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00021935432020000150</t>
  </si>
  <si>
    <t>Возврат остатков субвенций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 из бюджетов субъектов Российской Федерации</t>
  </si>
  <si>
    <t>00021935460020000150</t>
  </si>
  <si>
    <t>Возврат остатков субвенций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 из бюджетов субъектов Российской Федерации</t>
  </si>
  <si>
    <t>00021935573020000150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</si>
  <si>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</si>
  <si>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00021935900020000150</t>
  </si>
  <si>
    <t>Возврат остатков единой субвенции из бюджетов субъектов Российской Федерации</t>
  </si>
  <si>
    <t>00021944510020000150</t>
  </si>
  <si>
    <t>Возврат остатков иных межбюджетных трансфертов в целях предоставления социальных выплат гражданам Донецкой Народной Республики, Луганской Народной Республики, Украины и лицам без гражданства, вынужденно покинувшим территории Донецкой Народной Республики, Луганской Народной Республики, Украины и прибывшим на территорию Российской Федерации, за счет средств резервного фонда Правительства Российской Федерации из бюджетов субъектов Российской Федерации</t>
  </si>
  <si>
    <t>00021944541020000150</t>
  </si>
  <si>
    <t>Возврат остатков иных межбюджетных трансфертов в целях софинансирования расходных обязательств субъектов Российской Федерации, возникающих при предоставлении субсидий отдельным категориям граждан на покупку и установку газоиспользующего оборудования и проведение работ внутри границ их земельных участков в рамках реализации мероприятий по осуществлению подключения (технологического присоединения) газоиспользующего оборудования и объектов капитального строительства к газораспределительным сетям при догазификации, за счет средств резервного фонда Правительства Российской Федерации из бюджетов субъектов Российской Федерации</t>
  </si>
  <si>
    <t>00021945122020000150</t>
  </si>
  <si>
    <t>Возврат остатков иных межбюджетных трансфертов в целях софинансирования в полном объеме расходных обязательств субъектов Российской Федерации, возникающих при реализации мероприятий по дооснащению (переоснащению) медицинских организаций, оказывающих медицинскую помощь сельским жителям и жителям отдаленных территорий (центральные районные больницы, районные больницы, участковые больницы), оборудованием для выявления сахарного диабета и контроля за состоянием пациента с ранее выявленным сахарным диабетом, из бюджетов субъектов Российской Федерации</t>
  </si>
  <si>
    <t>00021945136020000150</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</si>
  <si>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</si>
  <si>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00021945179040000150</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</si>
  <si>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городских округов</t>
  </si>
  <si>
    <t>00021945179050000150</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</si>
  <si>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районов</t>
  </si>
  <si>
    <t>00021945190020000150</t>
  </si>
  <si>
    <t>Возврат остатков иных межбюджетных трансфертов на переоснащение медицинских организаций, оказывающих медицинскую помощь больным с онкологическими заболеваниями, из бюджетов субъектов Российской Федерации</t>
  </si>
  <si>
    <t>00021945303020000150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</si>
  <si>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субъектов Российской Федерации</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</si>
  <si>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</si>
  <si>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00021945303050000150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</si>
  <si>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</si>
  <si>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t>
  </si>
  <si>
    <t>00021945363020000150</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</si>
  <si>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из бюджетов субъектов Российской Федерации</t>
  </si>
  <si>
    <t>00021945389020000150</t>
  </si>
  <si>
    <t>Возврат остатков иных межбюджетных трансфертов на развитие инфраструктуры дорожного хозяйства, обеспечивающей транспортную связанность между центрами экономического роста, из бюджетов субъектов Российской Федерации</t>
  </si>
  <si>
    <t>00021945476020000150</t>
  </si>
  <si>
    <t>Возврат остатков иных межбюджетных трансфертов на осуществление медицинской деятельности, связанной с донорством органов человека в целях трансплантации (пересадки), из бюджетов субъектов Российской Федерации</t>
  </si>
  <si>
    <t>00021945694020000150</t>
  </si>
  <si>
    <t>Возврат остатков иных межбюджетных трансфертов на возмещение расходов, понесенных бюджетами субъектов Российской Федерации на размещение и питание граждан Российской Федерации, Украины, Донецкой Народной Республики, Луганской Народной Республики и лиц без гражданства, постоянно проживающих на территориях Украины, Донецкой Народной Республики, Луганской Народной Республики, вынужденно покинувших территории Украины, Донецкой Народной Республики, Луганской Народной Республики и прибывших на территорию Российской Федерации в экстренном массовом порядке, в пунктах временного размещения и питания, за счет средств резервного фонда Правительства Российской Федерации из бюджетов субъектов Российской Федерации</t>
  </si>
  <si>
    <t>Возврат остатков иных межбюджетных трансфертов на возмещение расходов, понесенных бюджетами субъектов Российской Федерации, местными бюджетами на размещение и питание граждан Российской Федерации, иностранных граждан и лиц без гражданства, постоянно проживающих на территориях Украины, Донецкой Народной Республики, Луганской Народной Республики, Запорожской области, Херсонской области, вынужденно покинувших жилые помещения и находившихся в пунктах временного размещения и питания на территории Российской Федерации, за счет средств резервного фонда Правительства Российской Федерации из бюджетов субъектов Российской Федерации</t>
  </si>
  <si>
    <t>00021960010040000150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</si>
  <si>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</si>
  <si>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00021960010050000150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</si>
  <si>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</si>
  <si>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00021960010100000150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</si>
  <si>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</si>
  <si>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00021960010130000150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</si>
  <si>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</si>
  <si>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00021990000020000150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</si>
  <si>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</si>
  <si>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Заработная плата с начислениями</t>
  </si>
  <si>
    <t>Удельный вес заработной платы с начислениями в общей сумме расходов</t>
  </si>
  <si>
    <t xml:space="preserve"> Справочно:  </t>
  </si>
  <si>
    <t xml:space="preserve"> </t>
  </si>
  <si>
    <t xml:space="preserve">  предельно допустимый уровень дефицита</t>
  </si>
  <si>
    <t>Государственный внутренний долг субъекта Российской Федерации</t>
  </si>
  <si>
    <t>Государственные программы</t>
  </si>
  <si>
    <t xml:space="preserve">Удельный вес расходов областного бюджета, формируемых  в рамках государственных программ, в общем объеме расходов бюджета </t>
  </si>
  <si>
    <t>Просроченная кредиторская задолженность</t>
  </si>
  <si>
    <t>Объем государственного долга Ивановской области составил 12668463,62 тыс. руб. и не превысил предельное значение, установленное Законом об областном бюджете в сумме   13076795,34 тыс. руб.</t>
  </si>
  <si>
    <t>Код классификации</t>
  </si>
  <si>
    <t>Наименование показателя</t>
  </si>
  <si>
    <t>Областной бюджет</t>
  </si>
  <si>
    <t xml:space="preserve">Процент исполнения </t>
  </si>
  <si>
    <t xml:space="preserve">Уровень изменений по сравнению с соответст-вующим периодом 2023 года, % </t>
  </si>
  <si>
    <t xml:space="preserve">Уровень изменений по сравне-нию с соответст-вующим периодом 2023 года, % </t>
  </si>
  <si>
    <t>Исполнено на 1 октября 2024 года, тыс.руб.</t>
  </si>
  <si>
    <t>Исполнено на 1 октября 2023 года, тыс.руб.</t>
  </si>
  <si>
    <t>Исполнено на 1 октябрь 2023 года, тыс.руб.</t>
  </si>
  <si>
    <t>Исполнено за сентябрь 2024 года, тыс.руб.</t>
  </si>
  <si>
    <t>Отчет об исполнении  консолидированного и областного бюджетов Ивановской области по состоянию на 1 октября 2024 года</t>
  </si>
  <si>
    <t>Утверждено на 1 октября 2024 года Законом Ивановской области от 22.12.2023 № 77-ОЗ, решениями о бюджетах муниципальных образований Ивановской области, тыс.руб.</t>
  </si>
  <si>
    <t>Утверждено  на 1 октября 2024 год, Законом Ивановской области от 22.12.2023 № 77-ОЗ, тыс.руб.</t>
  </si>
  <si>
    <t>Утверждено на 1 октября 2024 года сводной бюджетной росписью областного бюджета и бюджетов муниципальных образований Ивановской области, тыс.руб.</t>
  </si>
  <si>
    <t>Утверждено на 1 октября 2024 года сводной бюджетной росписью областного бюджета, тыс.руб.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</si>
</sst>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quot;р.&quot;_-;\-* #,##0.00&quot;р.&quot;_-;_-* &quot;-&quot;??&quot;р.&quot;_-;_-@_-"/>
  </numFmts>
  <fonts count="8" x14ac:knownFonts="1">
    <font>
      <sz val="10"/>
      <color theme="1"/>
      <name val="Arial"/>
    </font>
    <font>
      <sz val="10"/>
      <color theme="1"/>
      <name val="Times New Roman"/>
      <family val="1"/>
      <charset val="204"/>
    </font>
    <font>
      <sz val="10"/>
      <color theme="1"/>
      <name val="Arial"/>
      <family val="2"/>
      <charset val="204"/>
    </font>
    <font>
      <b/>
      <sz val="10"/>
      <color theme="1"/>
      <name val="Times New Roman"/>
      <family val="1"/>
      <charset val="204"/>
    </font>
    <font>
      <b/>
      <sz val="9"/>
      <color theme="1"/>
      <name val="Times New Roman"/>
      <family val="1"/>
      <charset val="204"/>
    </font>
    <font>
      <sz val="9"/>
      <color theme="1"/>
      <name val="Times New Roman"/>
      <family val="1"/>
      <charset val="204"/>
    </font>
    <font>
      <sz val="10"/>
      <name val="Arial Cyr"/>
      <charset val="204"/>
    </font>
    <font>
      <sz val="1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9" fontId="6" fillId="0" borderId="0" applyFont="0" applyFill="0" applyBorder="0" applyAlignment="0" applyProtection="0"/>
    <xf numFmtId="164" fontId="6" fillId="0" borderId="0" applyFont="0" applyFill="0" applyBorder="0" applyAlignment="0" applyProtection="0"/>
  </cellStyleXfs>
  <cellXfs count="37">
    <xf numFmtId="0" fontId="0" fillId="0" borderId="0" xfId="0"/>
    <xf numFmtId="4" fontId="1" fillId="2" borderId="1" xfId="0" applyNumberFormat="1" applyFont="1" applyFill="1" applyBorder="1" applyAlignment="1">
      <alignment wrapText="1"/>
    </xf>
    <xf numFmtId="0" fontId="1" fillId="0" borderId="0" xfId="0" applyFont="1" applyAlignment="1">
      <alignment wrapText="1"/>
    </xf>
    <xf numFmtId="0" fontId="1" fillId="0" borderId="0" xfId="0" applyFont="1"/>
    <xf numFmtId="49" fontId="1" fillId="0" borderId="1" xfId="0" applyNumberFormat="1" applyFont="1" applyBorder="1" applyAlignment="1">
      <alignment wrapText="1" shrinkToFit="1"/>
    </xf>
    <xf numFmtId="4" fontId="1" fillId="0" borderId="1" xfId="0" applyNumberFormat="1" applyFont="1" applyBorder="1" applyAlignment="1"/>
    <xf numFmtId="0" fontId="1" fillId="0" borderId="0" xfId="0" applyFont="1" applyAlignment="1"/>
    <xf numFmtId="49" fontId="1" fillId="0" borderId="1" xfId="0" applyNumberFormat="1" applyFont="1" applyBorder="1" applyAlignment="1">
      <alignment shrinkToFit="1"/>
    </xf>
    <xf numFmtId="4" fontId="1" fillId="2" borderId="1" xfId="0" applyNumberFormat="1" applyFont="1" applyFill="1" applyBorder="1" applyAlignment="1"/>
    <xf numFmtId="49" fontId="4" fillId="2" borderId="1" xfId="0" applyNumberFormat="1" applyFont="1" applyFill="1" applyBorder="1" applyAlignment="1">
      <alignment wrapText="1" shrinkToFit="1"/>
    </xf>
    <xf numFmtId="4" fontId="4" fillId="2" borderId="1" xfId="0" applyNumberFormat="1" applyFont="1" applyFill="1" applyBorder="1" applyAlignment="1">
      <alignment horizontal="right" vertical="center" wrapText="1"/>
    </xf>
    <xf numFmtId="2" fontId="4" fillId="2" borderId="1" xfId="0" applyNumberFormat="1" applyFont="1" applyFill="1" applyBorder="1" applyAlignment="1">
      <alignment horizontal="right" vertical="center" wrapText="1" shrinkToFit="1"/>
    </xf>
    <xf numFmtId="4" fontId="5" fillId="2" borderId="1" xfId="0" applyNumberFormat="1" applyFont="1" applyFill="1" applyBorder="1" applyAlignment="1">
      <alignment wrapText="1"/>
    </xf>
    <xf numFmtId="4" fontId="4" fillId="2" borderId="1" xfId="0" applyNumberFormat="1" applyFont="1" applyFill="1" applyBorder="1" applyAlignment="1">
      <alignment vertical="center" wrapText="1"/>
    </xf>
    <xf numFmtId="0" fontId="4" fillId="2" borderId="1" xfId="1" applyFont="1" applyFill="1" applyBorder="1" applyAlignment="1">
      <alignment wrapText="1"/>
    </xf>
    <xf numFmtId="4" fontId="4" fillId="2" borderId="1" xfId="1" applyNumberFormat="1" applyFont="1" applyFill="1" applyBorder="1" applyAlignment="1">
      <alignment horizontal="right" vertical="center" wrapText="1" shrinkToFit="1"/>
    </xf>
    <xf numFmtId="2" fontId="4" fillId="2" borderId="1" xfId="1" applyNumberFormat="1" applyFont="1" applyFill="1" applyBorder="1" applyAlignment="1">
      <alignment horizontal="right" vertical="center" wrapText="1"/>
    </xf>
    <xf numFmtId="4" fontId="5" fillId="2" borderId="1" xfId="1" applyNumberFormat="1" applyFont="1" applyFill="1" applyBorder="1" applyAlignment="1">
      <alignment horizontal="right" vertical="center" wrapText="1"/>
    </xf>
    <xf numFmtId="4" fontId="4" fillId="2" borderId="1" xfId="1" applyNumberFormat="1" applyFont="1" applyFill="1" applyBorder="1" applyAlignment="1">
      <alignment horizontal="right" vertical="center" wrapText="1"/>
    </xf>
    <xf numFmtId="0" fontId="5" fillId="2" borderId="1" xfId="1" applyFont="1" applyFill="1" applyBorder="1" applyAlignment="1">
      <alignment wrapText="1"/>
    </xf>
    <xf numFmtId="4" fontId="5" fillId="2" borderId="1" xfId="1" applyNumberFormat="1" applyFont="1" applyFill="1" applyBorder="1" applyAlignment="1">
      <alignment horizontal="right" vertical="center" wrapText="1" shrinkToFit="1"/>
    </xf>
    <xf numFmtId="4" fontId="5" fillId="2" borderId="1" xfId="1" applyNumberFormat="1" applyFont="1" applyFill="1" applyBorder="1" applyAlignment="1">
      <alignment horizontal="center" vertical="center" wrapText="1" shrinkToFit="1"/>
    </xf>
    <xf numFmtId="2" fontId="5" fillId="2" borderId="1" xfId="1" applyNumberFormat="1" applyFont="1" applyFill="1" applyBorder="1" applyAlignment="1">
      <alignment horizontal="right" vertical="center" wrapText="1" shrinkToFit="1"/>
    </xf>
    <xf numFmtId="4" fontId="5" fillId="2" borderId="1" xfId="0" applyNumberFormat="1" applyFont="1" applyFill="1" applyBorder="1" applyAlignment="1">
      <alignment vertical="center" wrapText="1"/>
    </xf>
    <xf numFmtId="0" fontId="5" fillId="2" borderId="1" xfId="1" applyFont="1" applyFill="1" applyBorder="1" applyAlignment="1">
      <alignment vertical="center" wrapText="1"/>
    </xf>
    <xf numFmtId="2" fontId="5" fillId="2" borderId="1" xfId="1" applyNumberFormat="1" applyFont="1" applyFill="1" applyBorder="1" applyAlignment="1">
      <alignment horizontal="right" vertical="center" wrapText="1"/>
    </xf>
    <xf numFmtId="0" fontId="1" fillId="2" borderId="1" xfId="0" applyFont="1" applyFill="1" applyBorder="1" applyAlignment="1">
      <alignment wrapText="1"/>
    </xf>
    <xf numFmtId="9" fontId="7" fillId="0" borderId="1" xfId="2" applyFont="1" applyFill="1" applyBorder="1" applyAlignment="1">
      <alignment horizontal="center" vertical="center" wrapText="1"/>
    </xf>
    <xf numFmtId="164" fontId="7" fillId="0" borderId="1" xfId="3" applyFont="1" applyFill="1" applyBorder="1" applyAlignment="1">
      <alignment horizontal="center" vertical="center" wrapText="1"/>
    </xf>
    <xf numFmtId="49" fontId="1" fillId="0" borderId="1" xfId="0" applyNumberFormat="1" applyFont="1" applyFill="1" applyBorder="1" applyAlignment="1">
      <alignment horizontal="center" vertical="center" wrapText="1" shrinkToFit="1"/>
    </xf>
    <xf numFmtId="9" fontId="7" fillId="2" borderId="1" xfId="2" applyFont="1" applyFill="1" applyBorder="1" applyAlignment="1">
      <alignment horizontal="center" vertical="center" wrapText="1"/>
    </xf>
    <xf numFmtId="0" fontId="3" fillId="0" borderId="0" xfId="0" applyFont="1" applyAlignment="1">
      <alignment horizontal="center" wrapText="1"/>
    </xf>
    <xf numFmtId="4" fontId="1" fillId="0" borderId="1" xfId="0" applyNumberFormat="1" applyFont="1" applyBorder="1"/>
    <xf numFmtId="0" fontId="3" fillId="0" borderId="0" xfId="0" applyFont="1" applyAlignment="1">
      <alignment horizontal="center" wrapText="1"/>
    </xf>
    <xf numFmtId="49" fontId="1" fillId="2" borderId="1" xfId="0" applyNumberFormat="1" applyFont="1" applyFill="1" applyBorder="1" applyAlignment="1">
      <alignment horizontal="center" vertical="center" wrapText="1" shrinkToFit="1"/>
    </xf>
    <xf numFmtId="2" fontId="7" fillId="2" borderId="1" xfId="2" applyNumberFormat="1" applyFont="1" applyFill="1" applyBorder="1" applyAlignment="1">
      <alignment horizontal="center" vertical="center" wrapText="1"/>
    </xf>
    <xf numFmtId="9" fontId="7" fillId="2" borderId="1" xfId="2" applyFont="1" applyFill="1" applyBorder="1" applyAlignment="1">
      <alignment horizontal="center" vertical="center" wrapText="1"/>
    </xf>
  </cellXfs>
  <cellStyles count="4">
    <cellStyle name="Денежный 2" xfId="3"/>
    <cellStyle name="Обычный" xfId="0" builtinId="0"/>
    <cellStyle name="Обычный 2" xfId="1"/>
    <cellStyle name="Процент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944"/>
  <sheetViews>
    <sheetView workbookViewId="0">
      <selection activeCell="H5" sqref="H5"/>
    </sheetView>
  </sheetViews>
  <sheetFormatPr defaultRowHeight="12.75" x14ac:dyDescent="0.2"/>
  <cols>
    <col min="1" max="1" width="34" style="2" customWidth="1"/>
    <col min="2" max="2" width="49" style="2" customWidth="1"/>
    <col min="3" max="3" width="18.5703125" style="3" customWidth="1"/>
    <col min="4" max="4" width="14.7109375" style="3" customWidth="1"/>
    <col min="5" max="5" width="9.140625" style="3"/>
    <col min="6" max="6" width="15" style="3" customWidth="1"/>
    <col min="7" max="7" width="11.140625" style="3" customWidth="1"/>
    <col min="8" max="8" width="17" style="3" customWidth="1"/>
    <col min="9" max="9" width="16.28515625" style="3" customWidth="1"/>
    <col min="10" max="10" width="9.140625" style="3"/>
    <col min="11" max="11" width="13.140625" style="3" customWidth="1"/>
    <col min="12" max="12" width="13.28515625" style="3" customWidth="1"/>
    <col min="13" max="13" width="16.7109375" style="3" customWidth="1"/>
  </cols>
  <sheetData>
    <row r="2" spans="1:13" x14ac:dyDescent="0.2">
      <c r="A2" s="33" t="s">
        <v>2136</v>
      </c>
      <c r="B2" s="33"/>
      <c r="C2" s="33"/>
      <c r="D2" s="33"/>
      <c r="E2" s="33"/>
      <c r="F2" s="33"/>
      <c r="G2" s="33"/>
      <c r="H2" s="33"/>
      <c r="I2" s="33"/>
      <c r="J2" s="33"/>
      <c r="K2" s="33"/>
      <c r="L2" s="33"/>
      <c r="M2" s="33"/>
    </row>
    <row r="3" spans="1:13" x14ac:dyDescent="0.2">
      <c r="A3" s="31"/>
      <c r="B3" s="31"/>
      <c r="C3" s="31"/>
      <c r="D3" s="31"/>
      <c r="E3" s="31"/>
      <c r="F3" s="31"/>
      <c r="G3" s="31"/>
      <c r="H3" s="31"/>
      <c r="I3" s="31"/>
      <c r="J3" s="31"/>
      <c r="K3" s="31"/>
      <c r="L3" s="31"/>
      <c r="M3" s="31"/>
    </row>
    <row r="4" spans="1:13" x14ac:dyDescent="0.2">
      <c r="A4" s="34" t="s">
        <v>2126</v>
      </c>
      <c r="B4" s="34" t="s">
        <v>2127</v>
      </c>
      <c r="C4" s="35" t="s">
        <v>14</v>
      </c>
      <c r="D4" s="35"/>
      <c r="E4" s="35"/>
      <c r="F4" s="35"/>
      <c r="G4" s="35"/>
      <c r="H4" s="36" t="s">
        <v>2128</v>
      </c>
      <c r="I4" s="36"/>
      <c r="J4" s="36"/>
      <c r="K4" s="36"/>
      <c r="L4" s="36"/>
      <c r="M4" s="36"/>
    </row>
    <row r="5" spans="1:13" ht="127.5" x14ac:dyDescent="0.2">
      <c r="A5" s="34"/>
      <c r="B5" s="34"/>
      <c r="C5" s="27" t="s">
        <v>2137</v>
      </c>
      <c r="D5" s="28" t="s">
        <v>2132</v>
      </c>
      <c r="E5" s="27" t="s">
        <v>2129</v>
      </c>
      <c r="F5" s="29" t="s">
        <v>2133</v>
      </c>
      <c r="G5" s="27" t="s">
        <v>2130</v>
      </c>
      <c r="H5" s="27" t="s">
        <v>2138</v>
      </c>
      <c r="I5" s="28" t="s">
        <v>2132</v>
      </c>
      <c r="J5" s="30" t="s">
        <v>2129</v>
      </c>
      <c r="K5" s="29" t="s">
        <v>2134</v>
      </c>
      <c r="L5" s="30" t="s">
        <v>2130</v>
      </c>
      <c r="M5" s="30" t="s">
        <v>2135</v>
      </c>
    </row>
    <row r="6" spans="1:13" x14ac:dyDescent="0.2">
      <c r="A6" s="4" t="s">
        <v>296</v>
      </c>
      <c r="B6" s="4" t="s">
        <v>297</v>
      </c>
      <c r="C6" s="5">
        <v>81889903.297220007</v>
      </c>
      <c r="D6" s="5">
        <v>63325916.852219999</v>
      </c>
      <c r="E6" s="1">
        <f>IF(C6=0," ",IF(D6/C6*100&gt;200,"свыше 200",IF(D6/C6&gt;0,D6/C6*100,"")))</f>
        <v>77.330555175255384</v>
      </c>
      <c r="F6" s="5">
        <v>58954798.490560003</v>
      </c>
      <c r="G6" s="1">
        <f>IF(F6=0," ",IF(D6/F6*100&gt;200,"свыше 200",IF(D6/F6&gt;0,D6/F6*100,"")))</f>
        <v>107.41435552927878</v>
      </c>
      <c r="H6" s="5">
        <v>71804112.215310007</v>
      </c>
      <c r="I6" s="5">
        <v>55381756.804229997</v>
      </c>
      <c r="J6" s="1">
        <f>IF(H6=0," ",IF(I6/H6*100&gt;200,"свыше 200",IF(I6/H6&gt;0,I6/H6*100,"")))</f>
        <v>77.128948601388799</v>
      </c>
      <c r="K6" s="5">
        <v>52707197.48663</v>
      </c>
      <c r="L6" s="1">
        <f>IF(K6=0," ",IF(I6/K6*100&gt;200,"свыше 200",IF(I6/K6&gt;0,I6/K6*100,"")))</f>
        <v>105.07437208794575</v>
      </c>
      <c r="M6" s="5">
        <v>5025992.6746399999</v>
      </c>
    </row>
    <row r="7" spans="1:13" x14ac:dyDescent="0.2">
      <c r="A7" s="4" t="s">
        <v>298</v>
      </c>
      <c r="B7" s="4" t="s">
        <v>299</v>
      </c>
      <c r="C7" s="5">
        <v>53465798.449759997</v>
      </c>
      <c r="D7" s="5">
        <v>42941364.046949998</v>
      </c>
      <c r="E7" s="1">
        <f t="shared" ref="E7:E70" si="0">IF(C7=0," ",IF(D7/C7*100&gt;200,"свыше 200",IF(D7/C7&gt;0,D7/C7*100,"")))</f>
        <v>80.315576110399888</v>
      </c>
      <c r="F7" s="5">
        <v>35295972.240379997</v>
      </c>
      <c r="G7" s="1">
        <f t="shared" ref="G7:G70" si="1">IF(F7=0," ",IF(D7/F7*100&gt;200,"свыше 200",IF(D7/F7&gt;0,D7/F7*100,"")))</f>
        <v>121.66080524571403</v>
      </c>
      <c r="H7" s="5">
        <v>43370724.861419998</v>
      </c>
      <c r="I7" s="5">
        <v>34921806.088239998</v>
      </c>
      <c r="J7" s="1">
        <f t="shared" ref="J7:J70" si="2">IF(H7=0," ",IF(I7/H7*100&gt;200,"свыше 200",IF(I7/H7&gt;0,I7/H7*100,"")))</f>
        <v>80.519304668814399</v>
      </c>
      <c r="K7" s="5">
        <v>28981142.157340001</v>
      </c>
      <c r="L7" s="1">
        <f t="shared" ref="L7:L70" si="3">IF(K7=0," ",IF(I7/K7*100&gt;200,"свыше 200",IF(I7/K7&gt;0,I7/K7*100,"")))</f>
        <v>120.49837752648895</v>
      </c>
      <c r="M7" s="5">
        <v>2724200.7927499972</v>
      </c>
    </row>
    <row r="8" spans="1:13" x14ac:dyDescent="0.2">
      <c r="A8" s="4" t="s">
        <v>300</v>
      </c>
      <c r="B8" s="4" t="s">
        <v>301</v>
      </c>
      <c r="C8" s="5">
        <v>30508418.26749</v>
      </c>
      <c r="D8" s="5">
        <v>23422633.118239999</v>
      </c>
      <c r="E8" s="1">
        <f t="shared" si="0"/>
        <v>76.774328032598575</v>
      </c>
      <c r="F8" s="5">
        <v>20233579.711119998</v>
      </c>
      <c r="G8" s="1">
        <f t="shared" si="1"/>
        <v>115.76119229840162</v>
      </c>
      <c r="H8" s="5">
        <v>24053418.699999999</v>
      </c>
      <c r="I8" s="5">
        <v>18134985.538869999</v>
      </c>
      <c r="J8" s="1">
        <f t="shared" si="2"/>
        <v>75.394627953115034</v>
      </c>
      <c r="K8" s="5">
        <v>16140013.420229999</v>
      </c>
      <c r="L8" s="1">
        <f t="shared" si="3"/>
        <v>112.36041177103043</v>
      </c>
      <c r="M8" s="5">
        <v>1815412.089399999</v>
      </c>
    </row>
    <row r="9" spans="1:13" x14ac:dyDescent="0.2">
      <c r="A9" s="4" t="s">
        <v>302</v>
      </c>
      <c r="B9" s="4" t="s">
        <v>303</v>
      </c>
      <c r="C9" s="5">
        <v>11687770.699999999</v>
      </c>
      <c r="D9" s="5">
        <v>8850447.3723799996</v>
      </c>
      <c r="E9" s="1">
        <f t="shared" si="0"/>
        <v>75.723999037558116</v>
      </c>
      <c r="F9" s="5">
        <v>8920227.0525800008</v>
      </c>
      <c r="G9" s="1">
        <f t="shared" si="1"/>
        <v>99.217736501675489</v>
      </c>
      <c r="H9" s="5">
        <v>11687770.699999999</v>
      </c>
      <c r="I9" s="5">
        <v>8850447.3723799996</v>
      </c>
      <c r="J9" s="1">
        <f t="shared" si="2"/>
        <v>75.723999037558116</v>
      </c>
      <c r="K9" s="5">
        <v>8920227.0525800008</v>
      </c>
      <c r="L9" s="1">
        <f t="shared" si="3"/>
        <v>99.217736501675489</v>
      </c>
      <c r="M9" s="5">
        <v>785553.24831999931</v>
      </c>
    </row>
    <row r="10" spans="1:13" ht="38.25" x14ac:dyDescent="0.2">
      <c r="A10" s="4" t="s">
        <v>304</v>
      </c>
      <c r="B10" s="4" t="s">
        <v>305</v>
      </c>
      <c r="C10" s="5">
        <v>11129941</v>
      </c>
      <c r="D10" s="5">
        <v>8625202.6501000002</v>
      </c>
      <c r="E10" s="1">
        <f t="shared" si="0"/>
        <v>77.495493013844367</v>
      </c>
      <c r="F10" s="5">
        <v>8529133.5627100002</v>
      </c>
      <c r="G10" s="1">
        <f t="shared" si="1"/>
        <v>101.12636396984122</v>
      </c>
      <c r="H10" s="5">
        <v>11129941</v>
      </c>
      <c r="I10" s="5">
        <v>8625202.6501000002</v>
      </c>
      <c r="J10" s="1">
        <f t="shared" si="2"/>
        <v>77.495493013844367</v>
      </c>
      <c r="K10" s="5">
        <v>8529133.5627100002</v>
      </c>
      <c r="L10" s="1">
        <f t="shared" si="3"/>
        <v>101.12636396984122</v>
      </c>
      <c r="M10" s="5">
        <v>771040.4542000005</v>
      </c>
    </row>
    <row r="11" spans="1:13" ht="153" x14ac:dyDescent="0.2">
      <c r="A11" s="4" t="s">
        <v>306</v>
      </c>
      <c r="B11" s="4" t="s">
        <v>307</v>
      </c>
      <c r="C11" s="5">
        <v>11130619</v>
      </c>
      <c r="D11" s="5">
        <v>8650124.7531000003</v>
      </c>
      <c r="E11" s="1">
        <f t="shared" si="0"/>
        <v>77.714678339991693</v>
      </c>
      <c r="F11" s="5">
        <v>8516953.6213000007</v>
      </c>
      <c r="G11" s="1">
        <f t="shared" si="1"/>
        <v>101.56360052809204</v>
      </c>
      <c r="H11" s="5">
        <v>11130619</v>
      </c>
      <c r="I11" s="5">
        <v>8650124.7531000003</v>
      </c>
      <c r="J11" s="1">
        <f t="shared" si="2"/>
        <v>77.714678339991693</v>
      </c>
      <c r="K11" s="5">
        <v>8516953.6213000007</v>
      </c>
      <c r="L11" s="1">
        <f t="shared" si="3"/>
        <v>101.56360052809204</v>
      </c>
      <c r="M11" s="5">
        <v>771040.4542000005</v>
      </c>
    </row>
    <row r="12" spans="1:13" ht="89.25" x14ac:dyDescent="0.2">
      <c r="A12" s="4" t="s">
        <v>308</v>
      </c>
      <c r="B12" s="4" t="s">
        <v>309</v>
      </c>
      <c r="C12" s="5">
        <v>-678</v>
      </c>
      <c r="D12" s="5">
        <v>-24922.102999999999</v>
      </c>
      <c r="E12" s="1" t="str">
        <f t="shared" si="0"/>
        <v>свыше 200</v>
      </c>
      <c r="F12" s="5">
        <v>10480.377570000001</v>
      </c>
      <c r="G12" s="1" t="str">
        <f t="shared" si="1"/>
        <v/>
      </c>
      <c r="H12" s="5">
        <v>-678</v>
      </c>
      <c r="I12" s="5">
        <v>-24922.102999999999</v>
      </c>
      <c r="J12" s="1" t="str">
        <f t="shared" si="2"/>
        <v>свыше 200</v>
      </c>
      <c r="K12" s="5">
        <v>10480.377570000001</v>
      </c>
      <c r="L12" s="1" t="str">
        <f t="shared" si="3"/>
        <v/>
      </c>
      <c r="M12" s="5"/>
    </row>
    <row r="13" spans="1:13" ht="51" x14ac:dyDescent="0.2">
      <c r="A13" s="4" t="s">
        <v>310</v>
      </c>
      <c r="B13" s="4" t="s">
        <v>311</v>
      </c>
      <c r="C13" s="5"/>
      <c r="D13" s="5"/>
      <c r="E13" s="1" t="str">
        <f t="shared" si="0"/>
        <v xml:space="preserve"> </v>
      </c>
      <c r="F13" s="5">
        <v>1699.56384</v>
      </c>
      <c r="G13" s="1" t="str">
        <f t="shared" si="1"/>
        <v/>
      </c>
      <c r="H13" s="5"/>
      <c r="I13" s="5"/>
      <c r="J13" s="1" t="str">
        <f t="shared" si="2"/>
        <v xml:space="preserve"> </v>
      </c>
      <c r="K13" s="5">
        <v>1699.56384</v>
      </c>
      <c r="L13" s="1" t="str">
        <f t="shared" si="3"/>
        <v/>
      </c>
      <c r="M13" s="5"/>
    </row>
    <row r="14" spans="1:13" ht="127.5" x14ac:dyDescent="0.2">
      <c r="A14" s="4" t="s">
        <v>312</v>
      </c>
      <c r="B14" s="4" t="s">
        <v>313</v>
      </c>
      <c r="C14" s="5">
        <v>396679.7</v>
      </c>
      <c r="D14" s="5">
        <v>162682.75547</v>
      </c>
      <c r="E14" s="1">
        <f t="shared" si="0"/>
        <v>41.011111854223948</v>
      </c>
      <c r="F14" s="5">
        <v>326199.98287000001</v>
      </c>
      <c r="G14" s="1">
        <f t="shared" si="1"/>
        <v>49.872091972130391</v>
      </c>
      <c r="H14" s="5">
        <v>396679.7</v>
      </c>
      <c r="I14" s="5">
        <v>162682.75547</v>
      </c>
      <c r="J14" s="1">
        <f t="shared" si="2"/>
        <v>41.011111854223948</v>
      </c>
      <c r="K14" s="5">
        <v>326199.98287000001</v>
      </c>
      <c r="L14" s="1">
        <f t="shared" si="3"/>
        <v>49.872091972130391</v>
      </c>
      <c r="M14" s="5">
        <v>12409.513319999998</v>
      </c>
    </row>
    <row r="15" spans="1:13" ht="127.5" x14ac:dyDescent="0.2">
      <c r="A15" s="4" t="s">
        <v>314</v>
      </c>
      <c r="B15" s="4" t="s">
        <v>315</v>
      </c>
      <c r="C15" s="5">
        <v>161150</v>
      </c>
      <c r="D15" s="5">
        <v>62561.966809999998</v>
      </c>
      <c r="E15" s="1">
        <f t="shared" si="0"/>
        <v>38.822194731616506</v>
      </c>
      <c r="F15" s="5">
        <v>64893.506999999998</v>
      </c>
      <c r="G15" s="1">
        <f t="shared" si="1"/>
        <v>96.407128697790981</v>
      </c>
      <c r="H15" s="5">
        <v>161150</v>
      </c>
      <c r="I15" s="5">
        <v>62561.966809999998</v>
      </c>
      <c r="J15" s="1">
        <f t="shared" si="2"/>
        <v>38.822194731616506</v>
      </c>
      <c r="K15" s="5">
        <v>64893.506999999998</v>
      </c>
      <c r="L15" s="1">
        <f t="shared" si="3"/>
        <v>96.407128697790981</v>
      </c>
      <c r="M15" s="5">
        <v>2103.2808000000005</v>
      </c>
    </row>
    <row r="16" spans="1:13" x14ac:dyDescent="0.2">
      <c r="A16" s="4" t="s">
        <v>316</v>
      </c>
      <c r="B16" s="4" t="s">
        <v>317</v>
      </c>
      <c r="C16" s="5">
        <v>18820647.56749</v>
      </c>
      <c r="D16" s="5">
        <v>14572185.745859999</v>
      </c>
      <c r="E16" s="1">
        <f t="shared" si="0"/>
        <v>77.426590629279858</v>
      </c>
      <c r="F16" s="5">
        <v>11313352.658539999</v>
      </c>
      <c r="G16" s="1">
        <f t="shared" si="1"/>
        <v>128.8051931702141</v>
      </c>
      <c r="H16" s="5">
        <v>12365648</v>
      </c>
      <c r="I16" s="5">
        <v>9284538.1664899997</v>
      </c>
      <c r="J16" s="1">
        <f t="shared" si="2"/>
        <v>75.083312791129103</v>
      </c>
      <c r="K16" s="5">
        <v>7219786.3676500004</v>
      </c>
      <c r="L16" s="1">
        <f t="shared" si="3"/>
        <v>128.59851654463932</v>
      </c>
      <c r="M16" s="5">
        <v>1029858.8410799997</v>
      </c>
    </row>
    <row r="17" spans="1:13" ht="89.25" x14ac:dyDescent="0.2">
      <c r="A17" s="4" t="s">
        <v>318</v>
      </c>
      <c r="B17" s="4" t="s">
        <v>319</v>
      </c>
      <c r="C17" s="5"/>
      <c r="D17" s="5"/>
      <c r="E17" s="1" t="str">
        <f t="shared" si="0"/>
        <v xml:space="preserve"> </v>
      </c>
      <c r="F17" s="5">
        <v>9859596.2176900003</v>
      </c>
      <c r="G17" s="1" t="str">
        <f t="shared" si="1"/>
        <v/>
      </c>
      <c r="H17" s="5"/>
      <c r="I17" s="5"/>
      <c r="J17" s="1" t="str">
        <f t="shared" si="2"/>
        <v xml:space="preserve"> </v>
      </c>
      <c r="K17" s="5">
        <v>6298389.1965100002</v>
      </c>
      <c r="L17" s="1" t="str">
        <f t="shared" si="3"/>
        <v/>
      </c>
      <c r="M17" s="5"/>
    </row>
    <row r="18" spans="1:13" ht="102" x14ac:dyDescent="0.2">
      <c r="A18" s="4" t="s">
        <v>318</v>
      </c>
      <c r="B18" s="4" t="s">
        <v>320</v>
      </c>
      <c r="C18" s="5">
        <v>16782866.754239999</v>
      </c>
      <c r="D18" s="5">
        <v>12435709.355830001</v>
      </c>
      <c r="E18" s="1">
        <f t="shared" si="0"/>
        <v>74.09764695109827</v>
      </c>
      <c r="F18" s="5"/>
      <c r="G18" s="1" t="str">
        <f t="shared" si="1"/>
        <v xml:space="preserve"> </v>
      </c>
      <c r="H18" s="5">
        <v>11062145</v>
      </c>
      <c r="I18" s="5">
        <v>7965131.6073799999</v>
      </c>
      <c r="J18" s="1">
        <f t="shared" si="2"/>
        <v>72.003500292031973</v>
      </c>
      <c r="K18" s="5"/>
      <c r="L18" s="1" t="str">
        <f t="shared" si="3"/>
        <v xml:space="preserve"> </v>
      </c>
      <c r="M18" s="5">
        <v>944519.79810000025</v>
      </c>
    </row>
    <row r="19" spans="1:13" ht="102" x14ac:dyDescent="0.2">
      <c r="A19" s="4" t="s">
        <v>321</v>
      </c>
      <c r="B19" s="4" t="s">
        <v>322</v>
      </c>
      <c r="C19" s="5">
        <v>108117.23497999999</v>
      </c>
      <c r="D19" s="5">
        <v>159185.83593</v>
      </c>
      <c r="E19" s="1">
        <f t="shared" si="0"/>
        <v>147.23446817655565</v>
      </c>
      <c r="F19" s="5">
        <v>84408.603440000006</v>
      </c>
      <c r="G19" s="1">
        <f t="shared" si="1"/>
        <v>188.58958618259066</v>
      </c>
      <c r="H19" s="5">
        <v>65861</v>
      </c>
      <c r="I19" s="5">
        <v>102273.57613</v>
      </c>
      <c r="J19" s="1">
        <f t="shared" si="2"/>
        <v>155.28700768284719</v>
      </c>
      <c r="K19" s="5">
        <v>51648.045879999998</v>
      </c>
      <c r="L19" s="1">
        <f t="shared" si="3"/>
        <v>198.02022397444478</v>
      </c>
      <c r="M19" s="5">
        <v>-1518.9152000000031</v>
      </c>
    </row>
    <row r="20" spans="1:13" ht="38.25" x14ac:dyDescent="0.2">
      <c r="A20" s="4" t="s">
        <v>323</v>
      </c>
      <c r="B20" s="4" t="s">
        <v>324</v>
      </c>
      <c r="C20" s="5"/>
      <c r="D20" s="5"/>
      <c r="E20" s="1" t="str">
        <f t="shared" si="0"/>
        <v xml:space="preserve"> </v>
      </c>
      <c r="F20" s="5">
        <v>173964.72696</v>
      </c>
      <c r="G20" s="1" t="str">
        <f t="shared" si="1"/>
        <v/>
      </c>
      <c r="H20" s="5"/>
      <c r="I20" s="5"/>
      <c r="J20" s="1" t="str">
        <f t="shared" si="2"/>
        <v xml:space="preserve"> </v>
      </c>
      <c r="K20" s="5">
        <v>111532.99791000001</v>
      </c>
      <c r="L20" s="1" t="str">
        <f t="shared" si="3"/>
        <v/>
      </c>
      <c r="M20" s="5"/>
    </row>
    <row r="21" spans="1:13" ht="76.5" x14ac:dyDescent="0.2">
      <c r="A21" s="4" t="s">
        <v>323</v>
      </c>
      <c r="B21" s="4" t="s">
        <v>325</v>
      </c>
      <c r="C21" s="5">
        <v>224486.38415</v>
      </c>
      <c r="D21" s="5">
        <v>276999.46614999999</v>
      </c>
      <c r="E21" s="1">
        <f t="shared" si="0"/>
        <v>123.39254658977943</v>
      </c>
      <c r="F21" s="5"/>
      <c r="G21" s="1" t="str">
        <f t="shared" si="1"/>
        <v xml:space="preserve"> </v>
      </c>
      <c r="H21" s="5">
        <v>143781</v>
      </c>
      <c r="I21" s="5">
        <v>181803.97641</v>
      </c>
      <c r="J21" s="1">
        <f t="shared" si="2"/>
        <v>126.44506326287896</v>
      </c>
      <c r="K21" s="5"/>
      <c r="L21" s="1" t="str">
        <f t="shared" si="3"/>
        <v xml:space="preserve"> </v>
      </c>
      <c r="M21" s="5">
        <v>7845.6490599999961</v>
      </c>
    </row>
    <row r="22" spans="1:13" ht="76.5" x14ac:dyDescent="0.2">
      <c r="A22" s="4" t="s">
        <v>326</v>
      </c>
      <c r="B22" s="4" t="s">
        <v>327</v>
      </c>
      <c r="C22" s="5">
        <v>262315.53438999999</v>
      </c>
      <c r="D22" s="5">
        <v>240467.67147</v>
      </c>
      <c r="E22" s="1">
        <f t="shared" si="0"/>
        <v>91.671151702545572</v>
      </c>
      <c r="F22" s="5">
        <v>177168.66529999999</v>
      </c>
      <c r="G22" s="1">
        <f t="shared" si="1"/>
        <v>135.72810466388947</v>
      </c>
      <c r="H22" s="5">
        <v>136137</v>
      </c>
      <c r="I22" s="5">
        <v>120233.83573000001</v>
      </c>
      <c r="J22" s="1">
        <f t="shared" si="2"/>
        <v>88.318264490917244</v>
      </c>
      <c r="K22" s="5">
        <v>88584.332649999997</v>
      </c>
      <c r="L22" s="1">
        <f t="shared" si="3"/>
        <v>135.72810465824512</v>
      </c>
      <c r="M22" s="5">
        <v>13571.691500000001</v>
      </c>
    </row>
    <row r="23" spans="1:13" ht="102" x14ac:dyDescent="0.2">
      <c r="A23" s="4" t="s">
        <v>328</v>
      </c>
      <c r="B23" s="4" t="s">
        <v>329</v>
      </c>
      <c r="C23" s="5"/>
      <c r="D23" s="5">
        <v>633.15200000000004</v>
      </c>
      <c r="E23" s="1" t="str">
        <f t="shared" si="0"/>
        <v xml:space="preserve"> </v>
      </c>
      <c r="F23" s="5">
        <v>16.843</v>
      </c>
      <c r="G23" s="1" t="str">
        <f t="shared" si="1"/>
        <v>свыше 200</v>
      </c>
      <c r="H23" s="5"/>
      <c r="I23" s="5">
        <v>482.44560000000001</v>
      </c>
      <c r="J23" s="1" t="str">
        <f t="shared" si="2"/>
        <v xml:space="preserve"> </v>
      </c>
      <c r="K23" s="5">
        <v>5.0506500000000001</v>
      </c>
      <c r="L23" s="1" t="str">
        <f t="shared" si="3"/>
        <v>свыше 200</v>
      </c>
      <c r="M23" s="5">
        <v>-975</v>
      </c>
    </row>
    <row r="24" spans="1:13" ht="114.75" x14ac:dyDescent="0.2">
      <c r="A24" s="4" t="s">
        <v>330</v>
      </c>
      <c r="B24" s="4" t="s">
        <v>331</v>
      </c>
      <c r="C24" s="5"/>
      <c r="D24" s="5"/>
      <c r="E24" s="1" t="str">
        <f t="shared" si="0"/>
        <v xml:space="preserve"> </v>
      </c>
      <c r="F24" s="5">
        <v>314474.51345999999</v>
      </c>
      <c r="G24" s="1" t="str">
        <f t="shared" si="1"/>
        <v/>
      </c>
      <c r="H24" s="5"/>
      <c r="I24" s="5"/>
      <c r="J24" s="1" t="str">
        <f t="shared" si="2"/>
        <v xml:space="preserve"> </v>
      </c>
      <c r="K24" s="5">
        <v>200952.046</v>
      </c>
      <c r="L24" s="1" t="str">
        <f t="shared" si="3"/>
        <v/>
      </c>
      <c r="M24" s="5"/>
    </row>
    <row r="25" spans="1:13" ht="140.25" x14ac:dyDescent="0.2">
      <c r="A25" s="4" t="s">
        <v>330</v>
      </c>
      <c r="B25" s="4" t="s">
        <v>332</v>
      </c>
      <c r="C25" s="5">
        <v>403241.18394999998</v>
      </c>
      <c r="D25" s="5">
        <v>467618.78477999999</v>
      </c>
      <c r="E25" s="1">
        <f t="shared" si="0"/>
        <v>115.96503616009186</v>
      </c>
      <c r="F25" s="5"/>
      <c r="G25" s="1" t="str">
        <f t="shared" si="1"/>
        <v xml:space="preserve"> </v>
      </c>
      <c r="H25" s="5">
        <v>240219</v>
      </c>
      <c r="I25" s="5">
        <v>285265.67936000001</v>
      </c>
      <c r="J25" s="1">
        <f t="shared" si="2"/>
        <v>118.75233822470331</v>
      </c>
      <c r="K25" s="5"/>
      <c r="L25" s="1" t="str">
        <f t="shared" si="3"/>
        <v xml:space="preserve"> </v>
      </c>
      <c r="M25" s="5">
        <v>17777.088410000026</v>
      </c>
    </row>
    <row r="26" spans="1:13" ht="102" x14ac:dyDescent="0.2">
      <c r="A26" s="4" t="s">
        <v>333</v>
      </c>
      <c r="B26" s="4" t="s">
        <v>334</v>
      </c>
      <c r="C26" s="5">
        <v>1219.5</v>
      </c>
      <c r="D26" s="5">
        <v>650</v>
      </c>
      <c r="E26" s="1">
        <f t="shared" si="0"/>
        <v>53.300533005330053</v>
      </c>
      <c r="F26" s="5">
        <v>1300</v>
      </c>
      <c r="G26" s="1">
        <f t="shared" si="1"/>
        <v>50</v>
      </c>
      <c r="H26" s="5">
        <v>1057</v>
      </c>
      <c r="I26" s="5">
        <v>487.5</v>
      </c>
      <c r="J26" s="1">
        <f t="shared" si="2"/>
        <v>46.121097445600753</v>
      </c>
      <c r="K26" s="5">
        <v>975</v>
      </c>
      <c r="L26" s="1">
        <f t="shared" si="3"/>
        <v>50</v>
      </c>
      <c r="M26" s="5"/>
    </row>
    <row r="27" spans="1:13" ht="102" x14ac:dyDescent="0.2">
      <c r="A27" s="4" t="s">
        <v>335</v>
      </c>
      <c r="B27" s="4" t="s">
        <v>336</v>
      </c>
      <c r="C27" s="5"/>
      <c r="D27" s="5"/>
      <c r="E27" s="1" t="str">
        <f t="shared" si="0"/>
        <v xml:space="preserve"> </v>
      </c>
      <c r="F27" s="5">
        <v>-2.4855900000000002</v>
      </c>
      <c r="G27" s="1" t="str">
        <f t="shared" si="1"/>
        <v/>
      </c>
      <c r="H27" s="5"/>
      <c r="I27" s="5"/>
      <c r="J27" s="1" t="str">
        <f t="shared" si="2"/>
        <v xml:space="preserve"> </v>
      </c>
      <c r="K27" s="5">
        <v>-1.2137800000000001</v>
      </c>
      <c r="L27" s="1" t="str">
        <f t="shared" si="3"/>
        <v/>
      </c>
      <c r="M27" s="5"/>
    </row>
    <row r="28" spans="1:13" ht="102" x14ac:dyDescent="0.2">
      <c r="A28" s="4" t="s">
        <v>337</v>
      </c>
      <c r="B28" s="4" t="s">
        <v>338</v>
      </c>
      <c r="C28" s="5">
        <v>7053.5</v>
      </c>
      <c r="D28" s="5">
        <v>3784.5</v>
      </c>
      <c r="E28" s="1">
        <f t="shared" si="0"/>
        <v>53.654214219890839</v>
      </c>
      <c r="F28" s="5">
        <v>7564.9458000000004</v>
      </c>
      <c r="G28" s="1">
        <f t="shared" si="1"/>
        <v>50.026795961975033</v>
      </c>
      <c r="H28" s="5">
        <v>6053</v>
      </c>
      <c r="I28" s="5">
        <v>2784</v>
      </c>
      <c r="J28" s="1">
        <f t="shared" si="2"/>
        <v>45.993722121262181</v>
      </c>
      <c r="K28" s="5">
        <v>5565.0176000000001</v>
      </c>
      <c r="L28" s="1">
        <f t="shared" si="3"/>
        <v>50.026795961975033</v>
      </c>
      <c r="M28" s="5"/>
    </row>
    <row r="29" spans="1:13" ht="51" x14ac:dyDescent="0.2">
      <c r="A29" s="4" t="s">
        <v>339</v>
      </c>
      <c r="B29" s="4" t="s">
        <v>340</v>
      </c>
      <c r="C29" s="5"/>
      <c r="D29" s="5"/>
      <c r="E29" s="1" t="str">
        <f t="shared" si="0"/>
        <v xml:space="preserve"> </v>
      </c>
      <c r="F29" s="5">
        <v>258875.95183000001</v>
      </c>
      <c r="G29" s="1" t="str">
        <f t="shared" si="1"/>
        <v/>
      </c>
      <c r="H29" s="5"/>
      <c r="I29" s="5"/>
      <c r="J29" s="1" t="str">
        <f t="shared" si="2"/>
        <v xml:space="preserve"> </v>
      </c>
      <c r="K29" s="5">
        <v>179366.98775999999</v>
      </c>
      <c r="L29" s="1" t="str">
        <f t="shared" si="3"/>
        <v/>
      </c>
      <c r="M29" s="5"/>
    </row>
    <row r="30" spans="1:13" ht="63.75" x14ac:dyDescent="0.2">
      <c r="A30" s="4" t="s">
        <v>339</v>
      </c>
      <c r="B30" s="4" t="s">
        <v>341</v>
      </c>
      <c r="C30" s="5">
        <v>316851.18985000002</v>
      </c>
      <c r="D30" s="5">
        <v>323041.43255000003</v>
      </c>
      <c r="E30" s="1">
        <f t="shared" si="0"/>
        <v>101.95367506839111</v>
      </c>
      <c r="F30" s="5"/>
      <c r="G30" s="1" t="str">
        <f t="shared" si="1"/>
        <v xml:space="preserve"> </v>
      </c>
      <c r="H30" s="5">
        <v>225509</v>
      </c>
      <c r="I30" s="5">
        <v>225822.06995999999</v>
      </c>
      <c r="J30" s="1">
        <f t="shared" si="2"/>
        <v>100.13882814433126</v>
      </c>
      <c r="K30" s="5"/>
      <c r="L30" s="1" t="str">
        <f t="shared" si="3"/>
        <v xml:space="preserve"> </v>
      </c>
      <c r="M30" s="5">
        <v>18040.756099999999</v>
      </c>
    </row>
    <row r="31" spans="1:13" ht="51" x14ac:dyDescent="0.2">
      <c r="A31" s="4" t="s">
        <v>342</v>
      </c>
      <c r="B31" s="4" t="s">
        <v>343</v>
      </c>
      <c r="C31" s="5"/>
      <c r="D31" s="5"/>
      <c r="E31" s="1" t="str">
        <f t="shared" si="0"/>
        <v xml:space="preserve"> </v>
      </c>
      <c r="F31" s="5">
        <v>435984.67664999998</v>
      </c>
      <c r="G31" s="1" t="str">
        <f t="shared" si="1"/>
        <v/>
      </c>
      <c r="H31" s="5"/>
      <c r="I31" s="5"/>
      <c r="J31" s="1" t="str">
        <f t="shared" si="2"/>
        <v xml:space="preserve"> </v>
      </c>
      <c r="K31" s="5">
        <v>282768.90646999999</v>
      </c>
      <c r="L31" s="1" t="str">
        <f t="shared" si="3"/>
        <v/>
      </c>
      <c r="M31" s="5"/>
    </row>
    <row r="32" spans="1:13" ht="63.75" x14ac:dyDescent="0.2">
      <c r="A32" s="4" t="s">
        <v>342</v>
      </c>
      <c r="B32" s="4" t="s">
        <v>344</v>
      </c>
      <c r="C32" s="5">
        <v>714496.28593000001</v>
      </c>
      <c r="D32" s="5">
        <v>664095.54715</v>
      </c>
      <c r="E32" s="1">
        <f t="shared" si="0"/>
        <v>92.945976099176278</v>
      </c>
      <c r="F32" s="5"/>
      <c r="G32" s="1" t="str">
        <f t="shared" si="1"/>
        <v xml:space="preserve"> </v>
      </c>
      <c r="H32" s="5">
        <v>484886</v>
      </c>
      <c r="I32" s="5">
        <v>400253.47592</v>
      </c>
      <c r="J32" s="1">
        <f t="shared" si="2"/>
        <v>82.545892420073997</v>
      </c>
      <c r="K32" s="5"/>
      <c r="L32" s="1" t="str">
        <f t="shared" si="3"/>
        <v xml:space="preserve"> </v>
      </c>
      <c r="M32" s="5">
        <v>30597.773110000009</v>
      </c>
    </row>
    <row r="33" spans="1:13" ht="38.25" x14ac:dyDescent="0.2">
      <c r="A33" s="4" t="s">
        <v>345</v>
      </c>
      <c r="B33" s="4" t="s">
        <v>346</v>
      </c>
      <c r="C33" s="5">
        <v>7587847.4745399999</v>
      </c>
      <c r="D33" s="5">
        <v>5451726.0571299996</v>
      </c>
      <c r="E33" s="1">
        <f t="shared" si="0"/>
        <v>71.848123930041183</v>
      </c>
      <c r="F33" s="5">
        <v>5637363.6119499998</v>
      </c>
      <c r="G33" s="1">
        <f t="shared" si="1"/>
        <v>96.707014704063283</v>
      </c>
      <c r="H33" s="5">
        <v>7257846.7999999998</v>
      </c>
      <c r="I33" s="5">
        <v>5216566.0984500004</v>
      </c>
      <c r="J33" s="1">
        <f t="shared" si="2"/>
        <v>71.874844457312065</v>
      </c>
      <c r="K33" s="5">
        <v>5400081.4201499997</v>
      </c>
      <c r="L33" s="1">
        <f t="shared" si="3"/>
        <v>96.601619356789229</v>
      </c>
      <c r="M33" s="5">
        <v>223169.86447999999</v>
      </c>
    </row>
    <row r="34" spans="1:13" ht="25.5" x14ac:dyDescent="0.2">
      <c r="A34" s="4" t="s">
        <v>347</v>
      </c>
      <c r="B34" s="4" t="s">
        <v>348</v>
      </c>
      <c r="C34" s="5">
        <v>7587847.4745399999</v>
      </c>
      <c r="D34" s="5">
        <v>5451726.0571299996</v>
      </c>
      <c r="E34" s="1">
        <f t="shared" si="0"/>
        <v>71.848123930041183</v>
      </c>
      <c r="F34" s="5">
        <v>5637363.6119499998</v>
      </c>
      <c r="G34" s="1">
        <f t="shared" si="1"/>
        <v>96.707014704063283</v>
      </c>
      <c r="H34" s="5">
        <v>7257846.7999999998</v>
      </c>
      <c r="I34" s="5">
        <v>5216566.0984500004</v>
      </c>
      <c r="J34" s="1">
        <f t="shared" si="2"/>
        <v>71.874844457312065</v>
      </c>
      <c r="K34" s="5">
        <v>5400081.4201499997</v>
      </c>
      <c r="L34" s="1">
        <f t="shared" si="3"/>
        <v>96.601619356789229</v>
      </c>
      <c r="M34" s="5">
        <v>223169.86447999999</v>
      </c>
    </row>
    <row r="35" spans="1:13" ht="76.5" x14ac:dyDescent="0.2">
      <c r="A35" s="4" t="s">
        <v>349</v>
      </c>
      <c r="B35" s="4" t="s">
        <v>350</v>
      </c>
      <c r="C35" s="5">
        <v>14.24</v>
      </c>
      <c r="D35" s="5">
        <v>18.943999999999999</v>
      </c>
      <c r="E35" s="1">
        <f t="shared" si="0"/>
        <v>133.03370786516854</v>
      </c>
      <c r="F35" s="5">
        <v>-5.8170000000000002</v>
      </c>
      <c r="G35" s="1" t="str">
        <f t="shared" si="1"/>
        <v/>
      </c>
      <c r="H35" s="5">
        <v>14.24</v>
      </c>
      <c r="I35" s="5">
        <v>18.943999999999999</v>
      </c>
      <c r="J35" s="1">
        <f t="shared" si="2"/>
        <v>133.03370786516854</v>
      </c>
      <c r="K35" s="5">
        <v>-5.8170000000000002</v>
      </c>
      <c r="L35" s="1" t="str">
        <f t="shared" si="3"/>
        <v/>
      </c>
      <c r="M35" s="5">
        <v>0.2654999999999994</v>
      </c>
    </row>
    <row r="36" spans="1:13" ht="63.75" x14ac:dyDescent="0.2">
      <c r="A36" s="4" t="s">
        <v>351</v>
      </c>
      <c r="B36" s="4" t="s">
        <v>352</v>
      </c>
      <c r="C36" s="5">
        <v>14.24</v>
      </c>
      <c r="D36" s="5">
        <v>18.943999999999999</v>
      </c>
      <c r="E36" s="1">
        <f t="shared" si="0"/>
        <v>133.03370786516854</v>
      </c>
      <c r="F36" s="5">
        <v>-5.8170000000000002</v>
      </c>
      <c r="G36" s="1" t="str">
        <f t="shared" si="1"/>
        <v/>
      </c>
      <c r="H36" s="5">
        <v>14.24</v>
      </c>
      <c r="I36" s="5">
        <v>18.943999999999999</v>
      </c>
      <c r="J36" s="1">
        <f t="shared" si="2"/>
        <v>133.03370786516854</v>
      </c>
      <c r="K36" s="5">
        <v>-5.8170000000000002</v>
      </c>
      <c r="L36" s="1" t="str">
        <f t="shared" si="3"/>
        <v/>
      </c>
      <c r="M36" s="5">
        <v>0.2654999999999994</v>
      </c>
    </row>
    <row r="37" spans="1:13" ht="38.25" x14ac:dyDescent="0.2">
      <c r="A37" s="4" t="s">
        <v>353</v>
      </c>
      <c r="B37" s="4" t="s">
        <v>354</v>
      </c>
      <c r="C37" s="5">
        <v>1063268</v>
      </c>
      <c r="D37" s="5">
        <v>883787.62974999996</v>
      </c>
      <c r="E37" s="1">
        <f t="shared" si="0"/>
        <v>83.119931169752121</v>
      </c>
      <c r="F37" s="5">
        <v>1046491.01121</v>
      </c>
      <c r="G37" s="1">
        <f t="shared" si="1"/>
        <v>84.452481701503089</v>
      </c>
      <c r="H37" s="5">
        <v>1063268</v>
      </c>
      <c r="I37" s="5">
        <v>883787.62974999996</v>
      </c>
      <c r="J37" s="1">
        <f t="shared" si="2"/>
        <v>83.119931169752121</v>
      </c>
      <c r="K37" s="5">
        <v>1046491.01121</v>
      </c>
      <c r="L37" s="1">
        <f t="shared" si="3"/>
        <v>84.452481701503089</v>
      </c>
      <c r="M37" s="5">
        <v>127525.23574999999</v>
      </c>
    </row>
    <row r="38" spans="1:13" ht="178.5" x14ac:dyDescent="0.2">
      <c r="A38" s="4" t="s">
        <v>355</v>
      </c>
      <c r="B38" s="4" t="s">
        <v>356</v>
      </c>
      <c r="C38" s="5">
        <v>1176758.3</v>
      </c>
      <c r="D38" s="5">
        <v>730922.21814999997</v>
      </c>
      <c r="E38" s="1">
        <f t="shared" si="0"/>
        <v>62.11319844950318</v>
      </c>
      <c r="F38" s="5">
        <v>741493.23624999996</v>
      </c>
      <c r="G38" s="1">
        <f t="shared" si="1"/>
        <v>98.574360819060004</v>
      </c>
      <c r="H38" s="5">
        <v>1176758.3</v>
      </c>
      <c r="I38" s="5">
        <v>730922.21814999997</v>
      </c>
      <c r="J38" s="1">
        <f t="shared" si="2"/>
        <v>62.11319844950318</v>
      </c>
      <c r="K38" s="5">
        <v>741493.23624999996</v>
      </c>
      <c r="L38" s="1">
        <f t="shared" si="3"/>
        <v>98.574360819060004</v>
      </c>
      <c r="M38" s="5">
        <v>45260.578020000015</v>
      </c>
    </row>
    <row r="39" spans="1:13" ht="191.25" x14ac:dyDescent="0.2">
      <c r="A39" s="4" t="s">
        <v>357</v>
      </c>
      <c r="B39" s="4" t="s">
        <v>358</v>
      </c>
      <c r="C39" s="5">
        <v>1066320.8999999999</v>
      </c>
      <c r="D39" s="5">
        <v>662555.07117000001</v>
      </c>
      <c r="E39" s="1">
        <f t="shared" si="0"/>
        <v>62.134679266813585</v>
      </c>
      <c r="F39" s="5">
        <v>671380.25578000001</v>
      </c>
      <c r="G39" s="1">
        <f t="shared" si="1"/>
        <v>98.685516213200657</v>
      </c>
      <c r="H39" s="5">
        <v>1066320.8999999999</v>
      </c>
      <c r="I39" s="5">
        <v>662555.07117000001</v>
      </c>
      <c r="J39" s="1">
        <f t="shared" si="2"/>
        <v>62.134679266813585</v>
      </c>
      <c r="K39" s="5">
        <v>671380.25578000001</v>
      </c>
      <c r="L39" s="1">
        <f t="shared" si="3"/>
        <v>98.685516213200657</v>
      </c>
      <c r="M39" s="5">
        <v>41039.138460000046</v>
      </c>
    </row>
    <row r="40" spans="1:13" ht="242.25" x14ac:dyDescent="0.2">
      <c r="A40" s="4" t="s">
        <v>359</v>
      </c>
      <c r="B40" s="4" t="s">
        <v>360</v>
      </c>
      <c r="C40" s="5">
        <v>110437.4</v>
      </c>
      <c r="D40" s="5">
        <v>68367.146980000005</v>
      </c>
      <c r="E40" s="1">
        <f t="shared" si="0"/>
        <v>61.905791860366158</v>
      </c>
      <c r="F40" s="5">
        <v>70112.980469999995</v>
      </c>
      <c r="G40" s="1">
        <f t="shared" si="1"/>
        <v>97.509971080537653</v>
      </c>
      <c r="H40" s="5">
        <v>110437.4</v>
      </c>
      <c r="I40" s="5">
        <v>68367.146980000005</v>
      </c>
      <c r="J40" s="1">
        <f t="shared" si="2"/>
        <v>61.905791860366158</v>
      </c>
      <c r="K40" s="5">
        <v>70112.980469999995</v>
      </c>
      <c r="L40" s="1">
        <f t="shared" si="3"/>
        <v>97.509971080537653</v>
      </c>
      <c r="M40" s="5">
        <v>4221.4395600000062</v>
      </c>
    </row>
    <row r="41" spans="1:13" ht="114.75" x14ac:dyDescent="0.2">
      <c r="A41" s="4" t="s">
        <v>361</v>
      </c>
      <c r="B41" s="4" t="s">
        <v>362</v>
      </c>
      <c r="C41" s="5">
        <v>10623.2</v>
      </c>
      <c r="D41" s="5">
        <v>17102.660019999999</v>
      </c>
      <c r="E41" s="1">
        <f t="shared" si="0"/>
        <v>160.99348614353488</v>
      </c>
      <c r="F41" s="5">
        <v>15522.01585</v>
      </c>
      <c r="G41" s="1">
        <f t="shared" si="1"/>
        <v>110.18324027803385</v>
      </c>
      <c r="H41" s="5">
        <v>10623.2</v>
      </c>
      <c r="I41" s="5">
        <v>17102.660019999999</v>
      </c>
      <c r="J41" s="1">
        <f t="shared" si="2"/>
        <v>160.99348614353488</v>
      </c>
      <c r="K41" s="5">
        <v>15522.01585</v>
      </c>
      <c r="L41" s="1">
        <f t="shared" si="3"/>
        <v>110.18324027803385</v>
      </c>
      <c r="M41" s="5">
        <v>5980.0880199999992</v>
      </c>
    </row>
    <row r="42" spans="1:13" ht="102" x14ac:dyDescent="0.2">
      <c r="A42" s="4" t="s">
        <v>363</v>
      </c>
      <c r="B42" s="4" t="s">
        <v>364</v>
      </c>
      <c r="C42" s="5">
        <v>112.8</v>
      </c>
      <c r="D42" s="5">
        <v>-1.5892999999999999</v>
      </c>
      <c r="E42" s="1" t="str">
        <f t="shared" si="0"/>
        <v/>
      </c>
      <c r="F42" s="5">
        <v>-21.47917</v>
      </c>
      <c r="G42" s="1">
        <f t="shared" si="1"/>
        <v>7.3992617033153518</v>
      </c>
      <c r="H42" s="5">
        <v>112.8</v>
      </c>
      <c r="I42" s="5">
        <v>-1.5892999999999999</v>
      </c>
      <c r="J42" s="1" t="str">
        <f t="shared" si="2"/>
        <v/>
      </c>
      <c r="K42" s="5">
        <v>-21.47917</v>
      </c>
      <c r="L42" s="1">
        <f t="shared" si="3"/>
        <v>7.3992617033153518</v>
      </c>
      <c r="M42" s="5">
        <v>-5.1206100000000001</v>
      </c>
    </row>
    <row r="43" spans="1:13" ht="76.5" x14ac:dyDescent="0.2">
      <c r="A43" s="4" t="s">
        <v>365</v>
      </c>
      <c r="B43" s="4" t="s">
        <v>366</v>
      </c>
      <c r="C43" s="5">
        <v>634.1</v>
      </c>
      <c r="D43" s="5">
        <v>1010.91263</v>
      </c>
      <c r="E43" s="1">
        <f t="shared" si="0"/>
        <v>159.42479577353731</v>
      </c>
      <c r="F43" s="5">
        <v>515.73683000000005</v>
      </c>
      <c r="G43" s="1">
        <f t="shared" si="1"/>
        <v>196.01327095449048</v>
      </c>
      <c r="H43" s="5">
        <v>634.1</v>
      </c>
      <c r="I43" s="5">
        <v>1010.91263</v>
      </c>
      <c r="J43" s="1">
        <f t="shared" si="2"/>
        <v>159.42479577353731</v>
      </c>
      <c r="K43" s="5">
        <v>515.73683000000005</v>
      </c>
      <c r="L43" s="1">
        <f t="shared" si="3"/>
        <v>196.01327095449048</v>
      </c>
      <c r="M43" s="5">
        <v>46.920060000000035</v>
      </c>
    </row>
    <row r="44" spans="1:13" ht="76.5" x14ac:dyDescent="0.2">
      <c r="A44" s="4" t="s">
        <v>367</v>
      </c>
      <c r="B44" s="4" t="s">
        <v>368</v>
      </c>
      <c r="C44" s="5">
        <v>9418.5</v>
      </c>
      <c r="D44" s="5">
        <v>10616.55804</v>
      </c>
      <c r="E44" s="1">
        <f t="shared" si="0"/>
        <v>112.72026373626373</v>
      </c>
      <c r="F44" s="5">
        <v>8929.1357900000003</v>
      </c>
      <c r="G44" s="1">
        <f t="shared" si="1"/>
        <v>118.89793469027308</v>
      </c>
      <c r="H44" s="5">
        <v>9418.5</v>
      </c>
      <c r="I44" s="5">
        <v>10616.55804</v>
      </c>
      <c r="J44" s="1">
        <f t="shared" si="2"/>
        <v>112.72026373626373</v>
      </c>
      <c r="K44" s="5">
        <v>8929.1357900000003</v>
      </c>
      <c r="L44" s="1">
        <f t="shared" si="3"/>
        <v>118.89793469027308</v>
      </c>
      <c r="M44" s="5">
        <v>1505.0142400000004</v>
      </c>
    </row>
    <row r="45" spans="1:13" ht="76.5" x14ac:dyDescent="0.2">
      <c r="A45" s="4" t="s">
        <v>369</v>
      </c>
      <c r="B45" s="4" t="s">
        <v>370</v>
      </c>
      <c r="C45" s="5">
        <v>2778127.4884600001</v>
      </c>
      <c r="D45" s="5">
        <v>1976120.32437</v>
      </c>
      <c r="E45" s="1">
        <f t="shared" si="0"/>
        <v>71.131376532522737</v>
      </c>
      <c r="F45" s="5">
        <v>1959018.7988499999</v>
      </c>
      <c r="G45" s="1">
        <f t="shared" si="1"/>
        <v>100.87296382913932</v>
      </c>
      <c r="H45" s="5">
        <v>2606152.44</v>
      </c>
      <c r="I45" s="5">
        <v>1854095.22539</v>
      </c>
      <c r="J45" s="1">
        <f t="shared" si="2"/>
        <v>71.143007482325174</v>
      </c>
      <c r="K45" s="5">
        <v>1837474.12812</v>
      </c>
      <c r="L45" s="1">
        <f t="shared" si="3"/>
        <v>100.90456224746988</v>
      </c>
      <c r="M45" s="5">
        <v>39699.849180000136</v>
      </c>
    </row>
    <row r="46" spans="1:13" ht="102" x14ac:dyDescent="0.2">
      <c r="A46" s="4" t="s">
        <v>371</v>
      </c>
      <c r="B46" s="4" t="s">
        <v>372</v>
      </c>
      <c r="C46" s="5">
        <v>1715662.78846</v>
      </c>
      <c r="D46" s="5">
        <v>1220250.99016</v>
      </c>
      <c r="E46" s="1">
        <f t="shared" si="0"/>
        <v>71.124174188991546</v>
      </c>
      <c r="F46" s="5">
        <v>1215446.7037599999</v>
      </c>
      <c r="G46" s="1">
        <f t="shared" si="1"/>
        <v>100.39526919486785</v>
      </c>
      <c r="H46" s="5">
        <v>1543687.74</v>
      </c>
      <c r="I46" s="5">
        <v>1098225.89118</v>
      </c>
      <c r="J46" s="1">
        <f t="shared" si="2"/>
        <v>71.143007923351135</v>
      </c>
      <c r="K46" s="5">
        <v>1093902.03303</v>
      </c>
      <c r="L46" s="1">
        <f t="shared" si="3"/>
        <v>100.39526923064794</v>
      </c>
      <c r="M46" s="5">
        <v>23515.190399999963</v>
      </c>
    </row>
    <row r="47" spans="1:13" ht="114.75" x14ac:dyDescent="0.2">
      <c r="A47" s="4" t="s">
        <v>373</v>
      </c>
      <c r="B47" s="4" t="s">
        <v>374</v>
      </c>
      <c r="C47" s="5">
        <v>1062464.7</v>
      </c>
      <c r="D47" s="5">
        <v>755869.33421</v>
      </c>
      <c r="E47" s="1">
        <f t="shared" si="0"/>
        <v>71.14300684154496</v>
      </c>
      <c r="F47" s="5">
        <v>743572.09508999996</v>
      </c>
      <c r="G47" s="1">
        <f t="shared" si="1"/>
        <v>101.653805892018</v>
      </c>
      <c r="H47" s="5">
        <v>1062464.7</v>
      </c>
      <c r="I47" s="5">
        <v>755869.33421</v>
      </c>
      <c r="J47" s="1">
        <f t="shared" si="2"/>
        <v>71.14300684154496</v>
      </c>
      <c r="K47" s="5">
        <v>743572.09508999996</v>
      </c>
      <c r="L47" s="1">
        <f t="shared" si="3"/>
        <v>101.653805892018</v>
      </c>
      <c r="M47" s="5">
        <v>16184.658780000056</v>
      </c>
    </row>
    <row r="48" spans="1:13" ht="89.25" x14ac:dyDescent="0.2">
      <c r="A48" s="4" t="s">
        <v>375</v>
      </c>
      <c r="B48" s="4" t="s">
        <v>376</v>
      </c>
      <c r="C48" s="5">
        <v>13264.11075</v>
      </c>
      <c r="D48" s="5">
        <v>11292.93763</v>
      </c>
      <c r="E48" s="1">
        <f t="shared" si="0"/>
        <v>85.139048088843808</v>
      </c>
      <c r="F48" s="5">
        <v>10555.5182</v>
      </c>
      <c r="G48" s="1">
        <f t="shared" si="1"/>
        <v>106.98610353397903</v>
      </c>
      <c r="H48" s="5">
        <v>12417.46</v>
      </c>
      <c r="I48" s="5">
        <v>10595.60044</v>
      </c>
      <c r="J48" s="1">
        <f t="shared" si="2"/>
        <v>85.32824297400596</v>
      </c>
      <c r="K48" s="5">
        <v>9900.6148200000007</v>
      </c>
      <c r="L48" s="1">
        <f t="shared" si="3"/>
        <v>107.01962082795178</v>
      </c>
      <c r="M48" s="5">
        <v>-117.86937000000034</v>
      </c>
    </row>
    <row r="49" spans="1:13" ht="114.75" x14ac:dyDescent="0.2">
      <c r="A49" s="4" t="s">
        <v>377</v>
      </c>
      <c r="B49" s="4" t="s">
        <v>378</v>
      </c>
      <c r="C49" s="5">
        <v>8201.8107500000006</v>
      </c>
      <c r="D49" s="5">
        <v>6973.3701600000004</v>
      </c>
      <c r="E49" s="1">
        <f t="shared" si="0"/>
        <v>85.022324612891126</v>
      </c>
      <c r="F49" s="5">
        <v>6549.0285899999999</v>
      </c>
      <c r="G49" s="1">
        <f t="shared" si="1"/>
        <v>106.47945820007483</v>
      </c>
      <c r="H49" s="5">
        <v>7355.16</v>
      </c>
      <c r="I49" s="5">
        <v>6276.0329700000002</v>
      </c>
      <c r="J49" s="1">
        <f t="shared" si="2"/>
        <v>85.328299724275197</v>
      </c>
      <c r="K49" s="5">
        <v>5894.1252100000002</v>
      </c>
      <c r="L49" s="1">
        <f t="shared" si="3"/>
        <v>106.47946466003222</v>
      </c>
      <c r="M49" s="5">
        <v>-69.816909999999552</v>
      </c>
    </row>
    <row r="50" spans="1:13" ht="127.5" x14ac:dyDescent="0.2">
      <c r="A50" s="4" t="s">
        <v>379</v>
      </c>
      <c r="B50" s="4" t="s">
        <v>380</v>
      </c>
      <c r="C50" s="5">
        <v>5062.3</v>
      </c>
      <c r="D50" s="5">
        <v>4319.56747</v>
      </c>
      <c r="E50" s="1">
        <f t="shared" si="0"/>
        <v>85.328160519921767</v>
      </c>
      <c r="F50" s="5">
        <v>4006.4896100000001</v>
      </c>
      <c r="G50" s="1">
        <f t="shared" si="1"/>
        <v>107.81426861106974</v>
      </c>
      <c r="H50" s="5">
        <v>5062.3</v>
      </c>
      <c r="I50" s="5">
        <v>4319.56747</v>
      </c>
      <c r="J50" s="1">
        <f t="shared" si="2"/>
        <v>85.328160519921767</v>
      </c>
      <c r="K50" s="5">
        <v>4006.4896100000001</v>
      </c>
      <c r="L50" s="1">
        <f t="shared" si="3"/>
        <v>107.81426861106974</v>
      </c>
      <c r="M50" s="5">
        <v>-48.052459999999883</v>
      </c>
    </row>
    <row r="51" spans="1:13" ht="76.5" x14ac:dyDescent="0.2">
      <c r="A51" s="4" t="s">
        <v>381</v>
      </c>
      <c r="B51" s="4" t="s">
        <v>382</v>
      </c>
      <c r="C51" s="5">
        <v>2881104.5199099998</v>
      </c>
      <c r="D51" s="5">
        <v>2075927.3807999999</v>
      </c>
      <c r="E51" s="1">
        <f t="shared" si="0"/>
        <v>72.053178440914323</v>
      </c>
      <c r="F51" s="5">
        <v>2084712.0080299999</v>
      </c>
      <c r="G51" s="1">
        <f t="shared" si="1"/>
        <v>99.578616749164254</v>
      </c>
      <c r="H51" s="5">
        <v>2702287.43</v>
      </c>
      <c r="I51" s="5">
        <v>1947739.21264</v>
      </c>
      <c r="J51" s="1">
        <f t="shared" si="2"/>
        <v>72.077425628997574</v>
      </c>
      <c r="K51" s="5">
        <v>1955368.87252</v>
      </c>
      <c r="L51" s="1">
        <f t="shared" si="3"/>
        <v>99.60980968924973</v>
      </c>
      <c r="M51" s="5">
        <v>36239.047140000155</v>
      </c>
    </row>
    <row r="52" spans="1:13" ht="102" x14ac:dyDescent="0.2">
      <c r="A52" s="4" t="s">
        <v>383</v>
      </c>
      <c r="B52" s="4" t="s">
        <v>384</v>
      </c>
      <c r="C52" s="5">
        <v>1779447.9199099999</v>
      </c>
      <c r="D52" s="5">
        <v>1281881.68028</v>
      </c>
      <c r="E52" s="1">
        <f t="shared" si="0"/>
        <v>72.038167902370205</v>
      </c>
      <c r="F52" s="5">
        <v>1293431.3543799999</v>
      </c>
      <c r="G52" s="1">
        <f t="shared" si="1"/>
        <v>99.107051637422515</v>
      </c>
      <c r="H52" s="5">
        <v>1600630.83</v>
      </c>
      <c r="I52" s="5">
        <v>1153693.5121200001</v>
      </c>
      <c r="J52" s="1">
        <f t="shared" si="2"/>
        <v>72.077426630599135</v>
      </c>
      <c r="K52" s="5">
        <v>1164088.21887</v>
      </c>
      <c r="L52" s="1">
        <f t="shared" si="3"/>
        <v>99.107051632213057</v>
      </c>
      <c r="M52" s="5">
        <v>21465.272820000071</v>
      </c>
    </row>
    <row r="53" spans="1:13" ht="114.75" x14ac:dyDescent="0.2">
      <c r="A53" s="4" t="s">
        <v>385</v>
      </c>
      <c r="B53" s="4" t="s">
        <v>386</v>
      </c>
      <c r="C53" s="5">
        <v>1101656.6000000001</v>
      </c>
      <c r="D53" s="5">
        <v>794045.70051999995</v>
      </c>
      <c r="E53" s="1">
        <f t="shared" si="0"/>
        <v>72.077424173739786</v>
      </c>
      <c r="F53" s="5">
        <v>791280.65364999999</v>
      </c>
      <c r="G53" s="1">
        <f t="shared" si="1"/>
        <v>100.34943946338703</v>
      </c>
      <c r="H53" s="5">
        <v>1101656.6000000001</v>
      </c>
      <c r="I53" s="5">
        <v>794045.70051999995</v>
      </c>
      <c r="J53" s="1">
        <f t="shared" si="2"/>
        <v>72.077424173739786</v>
      </c>
      <c r="K53" s="5">
        <v>791280.65364999999</v>
      </c>
      <c r="L53" s="1">
        <f t="shared" si="3"/>
        <v>100.34943946338703</v>
      </c>
      <c r="M53" s="5">
        <v>14773.774319999968</v>
      </c>
    </row>
    <row r="54" spans="1:13" ht="76.5" x14ac:dyDescent="0.2">
      <c r="A54" s="4" t="s">
        <v>387</v>
      </c>
      <c r="B54" s="4" t="s">
        <v>388</v>
      </c>
      <c r="C54" s="5">
        <v>-345477.78457999998</v>
      </c>
      <c r="D54" s="5">
        <v>-255071.91896000001</v>
      </c>
      <c r="E54" s="1">
        <f t="shared" si="0"/>
        <v>73.831641380383672</v>
      </c>
      <c r="F54" s="5">
        <v>-229846.55288999999</v>
      </c>
      <c r="G54" s="1">
        <f t="shared" si="1"/>
        <v>110.97487247593065</v>
      </c>
      <c r="H54" s="5">
        <v>-323839.67</v>
      </c>
      <c r="I54" s="5">
        <v>-239321.27330999999</v>
      </c>
      <c r="J54" s="1">
        <f t="shared" si="2"/>
        <v>73.90116019757555</v>
      </c>
      <c r="K54" s="5">
        <v>-215586.03507000001</v>
      </c>
      <c r="L54" s="1">
        <f t="shared" si="3"/>
        <v>111.00963623747393</v>
      </c>
      <c r="M54" s="5">
        <v>-32964.143450000003</v>
      </c>
    </row>
    <row r="55" spans="1:13" ht="102" x14ac:dyDescent="0.2">
      <c r="A55" s="4" t="s">
        <v>389</v>
      </c>
      <c r="B55" s="4" t="s">
        <v>390</v>
      </c>
      <c r="C55" s="5">
        <v>-213456.28458000001</v>
      </c>
      <c r="D55" s="5">
        <v>-157506.48168</v>
      </c>
      <c r="E55" s="1">
        <f t="shared" si="0"/>
        <v>73.788636389840789</v>
      </c>
      <c r="F55" s="5">
        <v>-142605.18315</v>
      </c>
      <c r="G55" s="1">
        <f t="shared" si="1"/>
        <v>110.44933865715525</v>
      </c>
      <c r="H55" s="5">
        <v>-191818.17</v>
      </c>
      <c r="I55" s="5">
        <v>-141755.83603000001</v>
      </c>
      <c r="J55" s="1">
        <f t="shared" si="2"/>
        <v>73.901151298649125</v>
      </c>
      <c r="K55" s="5">
        <v>-128344.66533</v>
      </c>
      <c r="L55" s="1">
        <f t="shared" si="3"/>
        <v>110.44934019307868</v>
      </c>
      <c r="M55" s="5">
        <v>-19525.467390000005</v>
      </c>
    </row>
    <row r="56" spans="1:13" ht="114.75" x14ac:dyDescent="0.2">
      <c r="A56" s="4" t="s">
        <v>391</v>
      </c>
      <c r="B56" s="4" t="s">
        <v>392</v>
      </c>
      <c r="C56" s="5">
        <v>-132021.5</v>
      </c>
      <c r="D56" s="5">
        <v>-97565.437279999998</v>
      </c>
      <c r="E56" s="1">
        <f t="shared" si="0"/>
        <v>73.901173127104286</v>
      </c>
      <c r="F56" s="5">
        <v>-87241.369739999995</v>
      </c>
      <c r="G56" s="1">
        <f t="shared" si="1"/>
        <v>111.83391270766172</v>
      </c>
      <c r="H56" s="5">
        <v>-132021.5</v>
      </c>
      <c r="I56" s="5">
        <v>-97565.437279999998</v>
      </c>
      <c r="J56" s="1">
        <f t="shared" si="2"/>
        <v>73.901173127104286</v>
      </c>
      <c r="K56" s="5">
        <v>-87241.369739999995</v>
      </c>
      <c r="L56" s="1">
        <f t="shared" si="3"/>
        <v>111.83391270766172</v>
      </c>
      <c r="M56" s="5">
        <v>-13438.676059999998</v>
      </c>
    </row>
    <row r="57" spans="1:13" x14ac:dyDescent="0.2">
      <c r="A57" s="4" t="s">
        <v>393</v>
      </c>
      <c r="B57" s="4" t="s">
        <v>394</v>
      </c>
      <c r="C57" s="5">
        <v>6889801.8535900004</v>
      </c>
      <c r="D57" s="5">
        <v>7004168.9509899998</v>
      </c>
      <c r="E57" s="1">
        <f t="shared" si="0"/>
        <v>101.65994755481114</v>
      </c>
      <c r="F57" s="5">
        <v>4650314.1180800004</v>
      </c>
      <c r="G57" s="1">
        <f t="shared" si="1"/>
        <v>150.61711473980702</v>
      </c>
      <c r="H57" s="5">
        <v>6224636.18095</v>
      </c>
      <c r="I57" s="5">
        <v>6309043.9467200004</v>
      </c>
      <c r="J57" s="1">
        <f t="shared" si="2"/>
        <v>101.35602729727921</v>
      </c>
      <c r="K57" s="5">
        <v>4253650.7488500001</v>
      </c>
      <c r="L57" s="1">
        <f t="shared" si="3"/>
        <v>148.32068543534487</v>
      </c>
      <c r="M57" s="5">
        <v>106506.91755999997</v>
      </c>
    </row>
    <row r="58" spans="1:13" ht="25.5" x14ac:dyDescent="0.2">
      <c r="A58" s="4" t="s">
        <v>395</v>
      </c>
      <c r="B58" s="4" t="s">
        <v>396</v>
      </c>
      <c r="C58" s="5">
        <v>6547691.1911899997</v>
      </c>
      <c r="D58" s="5">
        <v>6613704.0691400003</v>
      </c>
      <c r="E58" s="1">
        <f t="shared" si="0"/>
        <v>101.00818557293634</v>
      </c>
      <c r="F58" s="5">
        <v>4470131.0812100004</v>
      </c>
      <c r="G58" s="1">
        <f t="shared" si="1"/>
        <v>147.953246761385</v>
      </c>
      <c r="H58" s="5">
        <v>6098551.18095</v>
      </c>
      <c r="I58" s="5">
        <v>6150744.8152299998</v>
      </c>
      <c r="J58" s="1">
        <f t="shared" si="2"/>
        <v>100.85583661973743</v>
      </c>
      <c r="K58" s="5">
        <v>4157223.6102800001</v>
      </c>
      <c r="L58" s="1">
        <f t="shared" si="3"/>
        <v>147.9531868341268</v>
      </c>
      <c r="M58" s="5">
        <v>87703.004780000076</v>
      </c>
    </row>
    <row r="59" spans="1:13" ht="25.5" x14ac:dyDescent="0.2">
      <c r="A59" s="4" t="s">
        <v>397</v>
      </c>
      <c r="B59" s="4" t="s">
        <v>398</v>
      </c>
      <c r="C59" s="5">
        <v>3337686.8518099999</v>
      </c>
      <c r="D59" s="5">
        <v>3464154.76657</v>
      </c>
      <c r="E59" s="1">
        <f t="shared" si="0"/>
        <v>103.78908868252327</v>
      </c>
      <c r="F59" s="5">
        <v>2301701.4932900001</v>
      </c>
      <c r="G59" s="1">
        <f t="shared" si="1"/>
        <v>150.50408476810847</v>
      </c>
      <c r="H59" s="5">
        <v>3112783</v>
      </c>
      <c r="I59" s="5">
        <v>3221663.9328999999</v>
      </c>
      <c r="J59" s="1">
        <f t="shared" si="2"/>
        <v>103.49786454436432</v>
      </c>
      <c r="K59" s="5">
        <v>2140584.0993599999</v>
      </c>
      <c r="L59" s="1">
        <f t="shared" si="3"/>
        <v>150.50396449563581</v>
      </c>
      <c r="M59" s="5">
        <v>61750.181989999954</v>
      </c>
    </row>
    <row r="60" spans="1:13" ht="25.5" x14ac:dyDescent="0.2">
      <c r="A60" s="4" t="s">
        <v>399</v>
      </c>
      <c r="B60" s="4" t="s">
        <v>398</v>
      </c>
      <c r="C60" s="5">
        <v>3337686.8518099999</v>
      </c>
      <c r="D60" s="5">
        <v>3464154.76657</v>
      </c>
      <c r="E60" s="1">
        <f t="shared" si="0"/>
        <v>103.78908868252327</v>
      </c>
      <c r="F60" s="5">
        <v>2301921.4261099999</v>
      </c>
      <c r="G60" s="1">
        <f t="shared" si="1"/>
        <v>150.48970513403012</v>
      </c>
      <c r="H60" s="5">
        <v>3112783</v>
      </c>
      <c r="I60" s="5">
        <v>3221663.9328999999</v>
      </c>
      <c r="J60" s="1">
        <f t="shared" si="2"/>
        <v>103.49786454436432</v>
      </c>
      <c r="K60" s="5">
        <v>2140786.92631</v>
      </c>
      <c r="L60" s="1">
        <f t="shared" si="3"/>
        <v>150.48970513161112</v>
      </c>
      <c r="M60" s="5">
        <v>61750.181989999954</v>
      </c>
    </row>
    <row r="61" spans="1:13" ht="38.25" x14ac:dyDescent="0.2">
      <c r="A61" s="4" t="s">
        <v>400</v>
      </c>
      <c r="B61" s="4" t="s">
        <v>401</v>
      </c>
      <c r="C61" s="5"/>
      <c r="D61" s="5"/>
      <c r="E61" s="1" t="str">
        <f t="shared" si="0"/>
        <v xml:space="preserve"> </v>
      </c>
      <c r="F61" s="5">
        <v>-219.93281999999999</v>
      </c>
      <c r="G61" s="1" t="str">
        <f t="shared" si="1"/>
        <v/>
      </c>
      <c r="H61" s="5"/>
      <c r="I61" s="5"/>
      <c r="J61" s="1" t="str">
        <f t="shared" si="2"/>
        <v xml:space="preserve"> </v>
      </c>
      <c r="K61" s="5">
        <v>-202.82695000000001</v>
      </c>
      <c r="L61" s="1" t="str">
        <f t="shared" si="3"/>
        <v/>
      </c>
      <c r="M61" s="5"/>
    </row>
    <row r="62" spans="1:13" ht="38.25" x14ac:dyDescent="0.2">
      <c r="A62" s="4" t="s">
        <v>402</v>
      </c>
      <c r="B62" s="4" t="s">
        <v>403</v>
      </c>
      <c r="C62" s="5">
        <v>3209962.3553300002</v>
      </c>
      <c r="D62" s="5">
        <v>3149521.83005</v>
      </c>
      <c r="E62" s="1">
        <f t="shared" si="0"/>
        <v>98.117095511115849</v>
      </c>
      <c r="F62" s="5">
        <v>2168428.00703</v>
      </c>
      <c r="G62" s="1">
        <f t="shared" si="1"/>
        <v>145.24447294719093</v>
      </c>
      <c r="H62" s="5">
        <v>2985726.3314</v>
      </c>
      <c r="I62" s="5">
        <v>2929055.3328900002</v>
      </c>
      <c r="J62" s="1">
        <f t="shared" si="2"/>
        <v>98.101935937195321</v>
      </c>
      <c r="K62" s="5">
        <v>2016638.0406899999</v>
      </c>
      <c r="L62" s="1">
        <f t="shared" si="3"/>
        <v>145.2444749027849</v>
      </c>
      <c r="M62" s="5">
        <v>25985.123360000085</v>
      </c>
    </row>
    <row r="63" spans="1:13" ht="63.75" x14ac:dyDescent="0.2">
      <c r="A63" s="4" t="s">
        <v>404</v>
      </c>
      <c r="B63" s="4" t="s">
        <v>405</v>
      </c>
      <c r="C63" s="5">
        <v>3209966.0339600001</v>
      </c>
      <c r="D63" s="5">
        <v>3149525.8080500001</v>
      </c>
      <c r="E63" s="1">
        <f t="shared" si="0"/>
        <v>98.117106995196536</v>
      </c>
      <c r="F63" s="5">
        <v>2168427.2674799999</v>
      </c>
      <c r="G63" s="1">
        <f t="shared" si="1"/>
        <v>145.24470593427679</v>
      </c>
      <c r="H63" s="5">
        <v>2985730</v>
      </c>
      <c r="I63" s="5">
        <v>2929059.0014900002</v>
      </c>
      <c r="J63" s="1">
        <f t="shared" si="2"/>
        <v>98.101938269367963</v>
      </c>
      <c r="K63" s="5">
        <v>2016637.3586800001</v>
      </c>
      <c r="L63" s="1">
        <f t="shared" si="3"/>
        <v>145.24470593995292</v>
      </c>
      <c r="M63" s="5">
        <v>25985.123360000085</v>
      </c>
    </row>
    <row r="64" spans="1:13" ht="51" x14ac:dyDescent="0.2">
      <c r="A64" s="4" t="s">
        <v>406</v>
      </c>
      <c r="B64" s="4" t="s">
        <v>407</v>
      </c>
      <c r="C64" s="5">
        <v>-3.6786300000000001</v>
      </c>
      <c r="D64" s="5">
        <v>-3.9780000000000002</v>
      </c>
      <c r="E64" s="1">
        <f t="shared" si="0"/>
        <v>108.13808401497297</v>
      </c>
      <c r="F64" s="5">
        <v>0.73955000000000004</v>
      </c>
      <c r="G64" s="1" t="str">
        <f t="shared" si="1"/>
        <v/>
      </c>
      <c r="H64" s="5">
        <v>-3.6686000000000001</v>
      </c>
      <c r="I64" s="5">
        <v>-3.6686000000000001</v>
      </c>
      <c r="J64" s="1">
        <f t="shared" si="2"/>
        <v>100</v>
      </c>
      <c r="K64" s="5">
        <v>0.68201000000000001</v>
      </c>
      <c r="L64" s="1" t="str">
        <f t="shared" si="3"/>
        <v/>
      </c>
      <c r="M64" s="5"/>
    </row>
    <row r="65" spans="1:13" ht="38.25" x14ac:dyDescent="0.2">
      <c r="A65" s="4" t="s">
        <v>408</v>
      </c>
      <c r="B65" s="4" t="s">
        <v>409</v>
      </c>
      <c r="C65" s="5">
        <v>41.984050000000003</v>
      </c>
      <c r="D65" s="5">
        <v>27.472519999999999</v>
      </c>
      <c r="E65" s="1">
        <f t="shared" si="0"/>
        <v>65.435611857360115</v>
      </c>
      <c r="F65" s="5">
        <v>1.5808899999999999</v>
      </c>
      <c r="G65" s="1" t="str">
        <f t="shared" si="1"/>
        <v>свыше 200</v>
      </c>
      <c r="H65" s="5">
        <v>41.849550000000001</v>
      </c>
      <c r="I65" s="5">
        <v>25.549440000000001</v>
      </c>
      <c r="J65" s="1">
        <f t="shared" si="2"/>
        <v>61.050692301350907</v>
      </c>
      <c r="K65" s="5">
        <v>1.4702299999999999</v>
      </c>
      <c r="L65" s="1" t="str">
        <f t="shared" si="3"/>
        <v>свыше 200</v>
      </c>
      <c r="M65" s="5">
        <v>-32.300569999999993</v>
      </c>
    </row>
    <row r="66" spans="1:13" ht="25.5" x14ac:dyDescent="0.2">
      <c r="A66" s="4" t="s">
        <v>410</v>
      </c>
      <c r="B66" s="4" t="s">
        <v>411</v>
      </c>
      <c r="C66" s="5">
        <v>92.00318</v>
      </c>
      <c r="D66" s="5">
        <v>864.36878000000002</v>
      </c>
      <c r="E66" s="1" t="str">
        <f t="shared" si="0"/>
        <v>свыше 200</v>
      </c>
      <c r="F66" s="5">
        <v>-5029.5929299999998</v>
      </c>
      <c r="G66" s="1" t="str">
        <f t="shared" si="1"/>
        <v/>
      </c>
      <c r="H66" s="5"/>
      <c r="I66" s="5"/>
      <c r="J66" s="1" t="str">
        <f t="shared" si="2"/>
        <v xml:space="preserve"> </v>
      </c>
      <c r="K66" s="5"/>
      <c r="L66" s="1" t="str">
        <f t="shared" si="3"/>
        <v xml:space="preserve"> </v>
      </c>
      <c r="M66" s="5"/>
    </row>
    <row r="67" spans="1:13" ht="25.5" x14ac:dyDescent="0.2">
      <c r="A67" s="4" t="s">
        <v>412</v>
      </c>
      <c r="B67" s="4" t="s">
        <v>411</v>
      </c>
      <c r="C67" s="5">
        <v>92.00318</v>
      </c>
      <c r="D67" s="5">
        <v>864.64017000000001</v>
      </c>
      <c r="E67" s="1" t="str">
        <f t="shared" si="0"/>
        <v>свыше 200</v>
      </c>
      <c r="F67" s="5">
        <v>-4982.1935199999998</v>
      </c>
      <c r="G67" s="1" t="str">
        <f t="shared" si="1"/>
        <v/>
      </c>
      <c r="H67" s="5"/>
      <c r="I67" s="5"/>
      <c r="J67" s="1" t="str">
        <f t="shared" si="2"/>
        <v xml:space="preserve"> </v>
      </c>
      <c r="K67" s="5"/>
      <c r="L67" s="1" t="str">
        <f t="shared" si="3"/>
        <v xml:space="preserve"> </v>
      </c>
      <c r="M67" s="5"/>
    </row>
    <row r="68" spans="1:13" ht="38.25" x14ac:dyDescent="0.2">
      <c r="A68" s="4" t="s">
        <v>413</v>
      </c>
      <c r="B68" s="4" t="s">
        <v>414</v>
      </c>
      <c r="C68" s="5"/>
      <c r="D68" s="5">
        <v>-0.27139000000000002</v>
      </c>
      <c r="E68" s="1" t="str">
        <f t="shared" si="0"/>
        <v xml:space="preserve"> </v>
      </c>
      <c r="F68" s="5">
        <v>-47.399410000000003</v>
      </c>
      <c r="G68" s="1">
        <f t="shared" si="1"/>
        <v>0.57255986941609616</v>
      </c>
      <c r="H68" s="5"/>
      <c r="I68" s="5"/>
      <c r="J68" s="1" t="str">
        <f t="shared" si="2"/>
        <v xml:space="preserve"> </v>
      </c>
      <c r="K68" s="5"/>
      <c r="L68" s="1" t="str">
        <f t="shared" si="3"/>
        <v xml:space="preserve"> </v>
      </c>
      <c r="M68" s="5"/>
    </row>
    <row r="69" spans="1:13" x14ac:dyDescent="0.2">
      <c r="A69" s="4" t="s">
        <v>415</v>
      </c>
      <c r="B69" s="4" t="s">
        <v>416</v>
      </c>
      <c r="C69" s="5">
        <v>22049.319299999999</v>
      </c>
      <c r="D69" s="5">
        <v>41347.389340000002</v>
      </c>
      <c r="E69" s="1">
        <f t="shared" si="0"/>
        <v>187.52229389684607</v>
      </c>
      <c r="F69" s="5">
        <v>16218.77079</v>
      </c>
      <c r="G69" s="1" t="str">
        <f t="shared" si="1"/>
        <v>свыше 200</v>
      </c>
      <c r="H69" s="5"/>
      <c r="I69" s="5"/>
      <c r="J69" s="1" t="str">
        <f t="shared" si="2"/>
        <v xml:space="preserve"> </v>
      </c>
      <c r="K69" s="5">
        <v>-0.38321</v>
      </c>
      <c r="L69" s="1" t="str">
        <f t="shared" si="3"/>
        <v/>
      </c>
      <c r="M69" s="5"/>
    </row>
    <row r="70" spans="1:13" x14ac:dyDescent="0.2">
      <c r="A70" s="4" t="s">
        <v>417</v>
      </c>
      <c r="B70" s="4" t="s">
        <v>416</v>
      </c>
      <c r="C70" s="5">
        <v>22049.319299999999</v>
      </c>
      <c r="D70" s="5">
        <v>41347.389340000002</v>
      </c>
      <c r="E70" s="1">
        <f t="shared" si="0"/>
        <v>187.52229389684607</v>
      </c>
      <c r="F70" s="5">
        <v>16219.92042</v>
      </c>
      <c r="G70" s="1" t="str">
        <f t="shared" si="1"/>
        <v>свыше 200</v>
      </c>
      <c r="H70" s="5"/>
      <c r="I70" s="5"/>
      <c r="J70" s="1" t="str">
        <f t="shared" si="2"/>
        <v xml:space="preserve"> </v>
      </c>
      <c r="K70" s="5"/>
      <c r="L70" s="1" t="str">
        <f t="shared" si="3"/>
        <v xml:space="preserve"> </v>
      </c>
      <c r="M70" s="5"/>
    </row>
    <row r="71" spans="1:13" ht="25.5" x14ac:dyDescent="0.2">
      <c r="A71" s="4" t="s">
        <v>418</v>
      </c>
      <c r="B71" s="4" t="s">
        <v>419</v>
      </c>
      <c r="C71" s="5"/>
      <c r="D71" s="5"/>
      <c r="E71" s="1" t="str">
        <f t="shared" ref="E71:E134" si="4">IF(C71=0," ",IF(D71/C71*100&gt;200,"свыше 200",IF(D71/C71&gt;0,D71/C71*100,"")))</f>
        <v xml:space="preserve"> </v>
      </c>
      <c r="F71" s="5">
        <v>-1.1496299999999999</v>
      </c>
      <c r="G71" s="1" t="str">
        <f t="shared" ref="G71:G134" si="5">IF(F71=0," ",IF(D71/F71*100&gt;200,"свыше 200",IF(D71/F71&gt;0,D71/F71*100,"")))</f>
        <v/>
      </c>
      <c r="H71" s="5"/>
      <c r="I71" s="5"/>
      <c r="J71" s="1" t="str">
        <f t="shared" ref="J71:J134" si="6">IF(H71=0," ",IF(I71/H71*100&gt;200,"свыше 200",IF(I71/H71&gt;0,I71/H71*100,"")))</f>
        <v xml:space="preserve"> </v>
      </c>
      <c r="K71" s="5">
        <v>-0.38321</v>
      </c>
      <c r="L71" s="1" t="str">
        <f t="shared" ref="L71:L134" si="7">IF(K71=0," ",IF(I71/K71*100&gt;200,"свыше 200",IF(I71/K71&gt;0,I71/K71*100,"")))</f>
        <v/>
      </c>
      <c r="M71" s="5"/>
    </row>
    <row r="72" spans="1:13" ht="25.5" x14ac:dyDescent="0.2">
      <c r="A72" s="4" t="s">
        <v>420</v>
      </c>
      <c r="B72" s="4" t="s">
        <v>421</v>
      </c>
      <c r="C72" s="5">
        <v>193884.33992</v>
      </c>
      <c r="D72" s="5">
        <v>189953.99223999999</v>
      </c>
      <c r="E72" s="1">
        <f t="shared" si="4"/>
        <v>97.972839022676226</v>
      </c>
      <c r="F72" s="5">
        <v>72566.337230000005</v>
      </c>
      <c r="G72" s="1" t="str">
        <f t="shared" si="5"/>
        <v>свыше 200</v>
      </c>
      <c r="H72" s="5"/>
      <c r="I72" s="5"/>
      <c r="J72" s="1" t="str">
        <f t="shared" si="6"/>
        <v xml:space="preserve"> </v>
      </c>
      <c r="K72" s="5"/>
      <c r="L72" s="1" t="str">
        <f t="shared" si="7"/>
        <v xml:space="preserve"> </v>
      </c>
      <c r="M72" s="5"/>
    </row>
    <row r="73" spans="1:13" ht="38.25" x14ac:dyDescent="0.2">
      <c r="A73" s="4" t="s">
        <v>422</v>
      </c>
      <c r="B73" s="4" t="s">
        <v>423</v>
      </c>
      <c r="C73" s="5">
        <v>140180.20000000001</v>
      </c>
      <c r="D73" s="5">
        <v>138390.71329000001</v>
      </c>
      <c r="E73" s="1">
        <f t="shared" si="4"/>
        <v>98.723438324385327</v>
      </c>
      <c r="F73" s="5">
        <v>51193.257189999997</v>
      </c>
      <c r="G73" s="1" t="str">
        <f t="shared" si="5"/>
        <v>свыше 200</v>
      </c>
      <c r="H73" s="5"/>
      <c r="I73" s="5"/>
      <c r="J73" s="1" t="str">
        <f t="shared" si="6"/>
        <v xml:space="preserve"> </v>
      </c>
      <c r="K73" s="5"/>
      <c r="L73" s="1" t="str">
        <f t="shared" si="7"/>
        <v xml:space="preserve"> </v>
      </c>
      <c r="M73" s="5"/>
    </row>
    <row r="74" spans="1:13" ht="38.25" x14ac:dyDescent="0.2">
      <c r="A74" s="4" t="s">
        <v>424</v>
      </c>
      <c r="B74" s="4" t="s">
        <v>425</v>
      </c>
      <c r="C74" s="5">
        <v>53704.139920000001</v>
      </c>
      <c r="D74" s="5">
        <v>51563.27895</v>
      </c>
      <c r="E74" s="1">
        <f t="shared" si="4"/>
        <v>96.013601608387873</v>
      </c>
      <c r="F74" s="5">
        <v>21373.080040000001</v>
      </c>
      <c r="G74" s="1" t="str">
        <f t="shared" si="5"/>
        <v>свыше 200</v>
      </c>
      <c r="H74" s="5"/>
      <c r="I74" s="5"/>
      <c r="J74" s="1" t="str">
        <f t="shared" si="6"/>
        <v xml:space="preserve"> </v>
      </c>
      <c r="K74" s="5"/>
      <c r="L74" s="1" t="str">
        <f t="shared" si="7"/>
        <v xml:space="preserve"> </v>
      </c>
      <c r="M74" s="5"/>
    </row>
    <row r="75" spans="1:13" x14ac:dyDescent="0.2">
      <c r="A75" s="4" t="s">
        <v>426</v>
      </c>
      <c r="B75" s="4" t="s">
        <v>427</v>
      </c>
      <c r="C75" s="5">
        <v>126085</v>
      </c>
      <c r="D75" s="5">
        <v>158299.13149</v>
      </c>
      <c r="E75" s="1">
        <f t="shared" si="4"/>
        <v>125.54953522623626</v>
      </c>
      <c r="F75" s="5">
        <v>96427.521779999995</v>
      </c>
      <c r="G75" s="1">
        <f t="shared" si="5"/>
        <v>164.16384924955395</v>
      </c>
      <c r="H75" s="5">
        <v>126085</v>
      </c>
      <c r="I75" s="5">
        <v>158299.13149</v>
      </c>
      <c r="J75" s="1">
        <f t="shared" si="6"/>
        <v>125.54953522623626</v>
      </c>
      <c r="K75" s="5">
        <v>96427.521779999995</v>
      </c>
      <c r="L75" s="1">
        <f t="shared" si="7"/>
        <v>164.16384924955395</v>
      </c>
      <c r="M75" s="5">
        <v>18803.912780000013</v>
      </c>
    </row>
    <row r="76" spans="1:13" x14ac:dyDescent="0.2">
      <c r="A76" s="4" t="s">
        <v>428</v>
      </c>
      <c r="B76" s="4" t="s">
        <v>429</v>
      </c>
      <c r="C76" s="5">
        <v>4067112.1263799998</v>
      </c>
      <c r="D76" s="5">
        <v>2832185.4741600002</v>
      </c>
      <c r="E76" s="1">
        <f t="shared" si="4"/>
        <v>69.636277195063073</v>
      </c>
      <c r="F76" s="5">
        <v>2403450.8139399998</v>
      </c>
      <c r="G76" s="1">
        <f t="shared" si="5"/>
        <v>117.83829557623322</v>
      </c>
      <c r="H76" s="5">
        <v>2936964</v>
      </c>
      <c r="I76" s="5">
        <v>2194194.2039200002</v>
      </c>
      <c r="J76" s="1">
        <f t="shared" si="6"/>
        <v>74.709605017970944</v>
      </c>
      <c r="K76" s="5">
        <v>1897353.88955</v>
      </c>
      <c r="L76" s="1">
        <f t="shared" si="7"/>
        <v>115.64496301954522</v>
      </c>
      <c r="M76" s="5">
        <v>157928.32818000019</v>
      </c>
    </row>
    <row r="77" spans="1:13" x14ac:dyDescent="0.2">
      <c r="A77" s="4" t="s">
        <v>430</v>
      </c>
      <c r="B77" s="4" t="s">
        <v>431</v>
      </c>
      <c r="C77" s="5">
        <v>349324.50070999999</v>
      </c>
      <c r="D77" s="5">
        <v>117117.95542</v>
      </c>
      <c r="E77" s="1">
        <f t="shared" si="4"/>
        <v>33.526979980493337</v>
      </c>
      <c r="F77" s="5">
        <v>45377.322079999998</v>
      </c>
      <c r="G77" s="1" t="str">
        <f t="shared" si="5"/>
        <v>свыше 200</v>
      </c>
      <c r="H77" s="5"/>
      <c r="I77" s="5"/>
      <c r="J77" s="1" t="str">
        <f t="shared" si="6"/>
        <v xml:space="preserve"> </v>
      </c>
      <c r="K77" s="5"/>
      <c r="L77" s="1" t="str">
        <f t="shared" si="7"/>
        <v xml:space="preserve"> </v>
      </c>
      <c r="M77" s="5"/>
    </row>
    <row r="78" spans="1:13" ht="38.25" x14ac:dyDescent="0.2">
      <c r="A78" s="4" t="s">
        <v>432</v>
      </c>
      <c r="B78" s="4" t="s">
        <v>433</v>
      </c>
      <c r="C78" s="5">
        <v>290433.98988000001</v>
      </c>
      <c r="D78" s="5">
        <v>93618.665760000004</v>
      </c>
      <c r="E78" s="1">
        <f t="shared" si="4"/>
        <v>32.234059725130962</v>
      </c>
      <c r="F78" s="5">
        <v>34917.413289999997</v>
      </c>
      <c r="G78" s="1" t="str">
        <f t="shared" si="5"/>
        <v>свыше 200</v>
      </c>
      <c r="H78" s="5"/>
      <c r="I78" s="5"/>
      <c r="J78" s="1" t="str">
        <f t="shared" si="6"/>
        <v xml:space="preserve"> </v>
      </c>
      <c r="K78" s="5"/>
      <c r="L78" s="1" t="str">
        <f t="shared" si="7"/>
        <v xml:space="preserve"> </v>
      </c>
      <c r="M78" s="5"/>
    </row>
    <row r="79" spans="1:13" ht="38.25" x14ac:dyDescent="0.2">
      <c r="A79" s="4" t="s">
        <v>434</v>
      </c>
      <c r="B79" s="4" t="s">
        <v>435</v>
      </c>
      <c r="C79" s="5">
        <v>21290.263849999999</v>
      </c>
      <c r="D79" s="5">
        <v>9394.1102800000008</v>
      </c>
      <c r="E79" s="1">
        <f t="shared" si="4"/>
        <v>44.123973033805314</v>
      </c>
      <c r="F79" s="5">
        <v>3871.6350600000001</v>
      </c>
      <c r="G79" s="1" t="str">
        <f t="shared" si="5"/>
        <v>свыше 200</v>
      </c>
      <c r="H79" s="5"/>
      <c r="I79" s="5"/>
      <c r="J79" s="1" t="str">
        <f t="shared" si="6"/>
        <v xml:space="preserve"> </v>
      </c>
      <c r="K79" s="5"/>
      <c r="L79" s="1" t="str">
        <f t="shared" si="7"/>
        <v xml:space="preserve"> </v>
      </c>
      <c r="M79" s="5"/>
    </row>
    <row r="80" spans="1:13" ht="38.25" x14ac:dyDescent="0.2">
      <c r="A80" s="4" t="s">
        <v>436</v>
      </c>
      <c r="B80" s="4" t="s">
        <v>437</v>
      </c>
      <c r="C80" s="5">
        <v>37600.246980000004</v>
      </c>
      <c r="D80" s="5">
        <v>14105.17938</v>
      </c>
      <c r="E80" s="1">
        <f t="shared" si="4"/>
        <v>37.513528534806447</v>
      </c>
      <c r="F80" s="5">
        <v>6588.2737299999999</v>
      </c>
      <c r="G80" s="1" t="str">
        <f t="shared" si="5"/>
        <v>свыше 200</v>
      </c>
      <c r="H80" s="5"/>
      <c r="I80" s="5"/>
      <c r="J80" s="1" t="str">
        <f t="shared" si="6"/>
        <v xml:space="preserve"> </v>
      </c>
      <c r="K80" s="5"/>
      <c r="L80" s="1" t="str">
        <f t="shared" si="7"/>
        <v xml:space="preserve"> </v>
      </c>
      <c r="M80" s="5"/>
    </row>
    <row r="81" spans="1:13" x14ac:dyDescent="0.2">
      <c r="A81" s="4" t="s">
        <v>438</v>
      </c>
      <c r="B81" s="4" t="s">
        <v>439</v>
      </c>
      <c r="C81" s="5">
        <v>2096531</v>
      </c>
      <c r="D81" s="5">
        <v>1789587.8125199999</v>
      </c>
      <c r="E81" s="1">
        <f t="shared" si="4"/>
        <v>85.359472982751029</v>
      </c>
      <c r="F81" s="5">
        <v>1626465.47245</v>
      </c>
      <c r="G81" s="1">
        <f t="shared" si="5"/>
        <v>110.02925317709224</v>
      </c>
      <c r="H81" s="5">
        <v>2096531</v>
      </c>
      <c r="I81" s="5">
        <v>1789587.8125199999</v>
      </c>
      <c r="J81" s="1">
        <f t="shared" si="6"/>
        <v>85.359472982751029</v>
      </c>
      <c r="K81" s="5">
        <v>1626465.47245</v>
      </c>
      <c r="L81" s="1">
        <f t="shared" si="7"/>
        <v>110.02925317709224</v>
      </c>
      <c r="M81" s="5">
        <v>-1465.0912800000515</v>
      </c>
    </row>
    <row r="82" spans="1:13" ht="25.5" x14ac:dyDescent="0.2">
      <c r="A82" s="4" t="s">
        <v>440</v>
      </c>
      <c r="B82" s="4" t="s">
        <v>441</v>
      </c>
      <c r="C82" s="5">
        <v>1652385</v>
      </c>
      <c r="D82" s="5">
        <v>1465275.46196</v>
      </c>
      <c r="E82" s="1">
        <f t="shared" si="4"/>
        <v>88.676395752805789</v>
      </c>
      <c r="F82" s="5">
        <v>1291772.62778</v>
      </c>
      <c r="G82" s="1">
        <f t="shared" si="5"/>
        <v>113.43137564992196</v>
      </c>
      <c r="H82" s="5">
        <v>1652385</v>
      </c>
      <c r="I82" s="5">
        <v>1465275.46196</v>
      </c>
      <c r="J82" s="1">
        <f t="shared" si="6"/>
        <v>88.676395752805789</v>
      </c>
      <c r="K82" s="5">
        <v>1291772.62778</v>
      </c>
      <c r="L82" s="1">
        <f t="shared" si="7"/>
        <v>113.43137564992196</v>
      </c>
      <c r="M82" s="5">
        <v>-1303.4632399999537</v>
      </c>
    </row>
    <row r="83" spans="1:13" ht="25.5" x14ac:dyDescent="0.2">
      <c r="A83" s="4" t="s">
        <v>442</v>
      </c>
      <c r="B83" s="4" t="s">
        <v>443</v>
      </c>
      <c r="C83" s="5">
        <v>444146</v>
      </c>
      <c r="D83" s="5">
        <v>324312.35055999999</v>
      </c>
      <c r="E83" s="1">
        <f t="shared" si="4"/>
        <v>73.01931134356721</v>
      </c>
      <c r="F83" s="5">
        <v>334692.84467000002</v>
      </c>
      <c r="G83" s="1">
        <f t="shared" si="5"/>
        <v>96.898501334788023</v>
      </c>
      <c r="H83" s="5">
        <v>444146</v>
      </c>
      <c r="I83" s="5">
        <v>324312.35055999999</v>
      </c>
      <c r="J83" s="1">
        <f t="shared" si="6"/>
        <v>73.01931134356721</v>
      </c>
      <c r="K83" s="5">
        <v>334692.84467000002</v>
      </c>
      <c r="L83" s="1">
        <f t="shared" si="7"/>
        <v>96.898501334788023</v>
      </c>
      <c r="M83" s="5">
        <v>-161.62803999998141</v>
      </c>
    </row>
    <row r="84" spans="1:13" x14ac:dyDescent="0.2">
      <c r="A84" s="4" t="s">
        <v>444</v>
      </c>
      <c r="B84" s="4" t="s">
        <v>445</v>
      </c>
      <c r="C84" s="5">
        <v>839593</v>
      </c>
      <c r="D84" s="5">
        <v>404032.39140000002</v>
      </c>
      <c r="E84" s="1">
        <f t="shared" si="4"/>
        <v>48.122410668026056</v>
      </c>
      <c r="F84" s="5">
        <v>270259.5577</v>
      </c>
      <c r="G84" s="1">
        <f t="shared" si="5"/>
        <v>149.49791039342028</v>
      </c>
      <c r="H84" s="5">
        <v>839593</v>
      </c>
      <c r="I84" s="5">
        <v>404032.39140000002</v>
      </c>
      <c r="J84" s="1">
        <f t="shared" si="6"/>
        <v>48.122410668026056</v>
      </c>
      <c r="K84" s="5">
        <v>270259.5577</v>
      </c>
      <c r="L84" s="1">
        <f t="shared" si="7"/>
        <v>149.49791039342028</v>
      </c>
      <c r="M84" s="5">
        <v>159323.41946000003</v>
      </c>
    </row>
    <row r="85" spans="1:13" x14ac:dyDescent="0.2">
      <c r="A85" s="4" t="s">
        <v>446</v>
      </c>
      <c r="B85" s="4" t="s">
        <v>447</v>
      </c>
      <c r="C85" s="5">
        <v>99173</v>
      </c>
      <c r="D85" s="5">
        <v>89167.591910000003</v>
      </c>
      <c r="E85" s="1">
        <f t="shared" si="4"/>
        <v>89.911157179877591</v>
      </c>
      <c r="F85" s="5">
        <v>86063.276060000004</v>
      </c>
      <c r="G85" s="1">
        <f t="shared" si="5"/>
        <v>103.60701566581754</v>
      </c>
      <c r="H85" s="5">
        <v>99173</v>
      </c>
      <c r="I85" s="5">
        <v>89167.591910000003</v>
      </c>
      <c r="J85" s="1">
        <f t="shared" si="6"/>
        <v>89.911157179877591</v>
      </c>
      <c r="K85" s="5">
        <v>86063.276060000004</v>
      </c>
      <c r="L85" s="1">
        <f t="shared" si="7"/>
        <v>103.60701566581754</v>
      </c>
      <c r="M85" s="5">
        <v>-825.38275000000431</v>
      </c>
    </row>
    <row r="86" spans="1:13" x14ac:dyDescent="0.2">
      <c r="A86" s="4" t="s">
        <v>448</v>
      </c>
      <c r="B86" s="4" t="s">
        <v>449</v>
      </c>
      <c r="C86" s="5">
        <v>740420</v>
      </c>
      <c r="D86" s="5">
        <v>314864.79949</v>
      </c>
      <c r="E86" s="1">
        <f t="shared" si="4"/>
        <v>42.525161326004159</v>
      </c>
      <c r="F86" s="5">
        <v>184196.28164</v>
      </c>
      <c r="G86" s="1">
        <f t="shared" si="5"/>
        <v>170.93982391315768</v>
      </c>
      <c r="H86" s="5">
        <v>740420</v>
      </c>
      <c r="I86" s="5">
        <v>314864.79949</v>
      </c>
      <c r="J86" s="1">
        <f t="shared" si="6"/>
        <v>42.525161326004159</v>
      </c>
      <c r="K86" s="5">
        <v>184196.28164</v>
      </c>
      <c r="L86" s="1">
        <f t="shared" si="7"/>
        <v>170.93982391315768</v>
      </c>
      <c r="M86" s="5">
        <v>160148.80220999999</v>
      </c>
    </row>
    <row r="87" spans="1:13" x14ac:dyDescent="0.2">
      <c r="A87" s="4" t="s">
        <v>450</v>
      </c>
      <c r="B87" s="4" t="s">
        <v>451</v>
      </c>
      <c r="C87" s="5">
        <v>840</v>
      </c>
      <c r="D87" s="5">
        <v>574</v>
      </c>
      <c r="E87" s="1">
        <f t="shared" si="4"/>
        <v>68.333333333333329</v>
      </c>
      <c r="F87" s="5">
        <v>628.85940000000005</v>
      </c>
      <c r="G87" s="1">
        <f t="shared" si="5"/>
        <v>91.276364796328082</v>
      </c>
      <c r="H87" s="5">
        <v>840</v>
      </c>
      <c r="I87" s="5">
        <v>574</v>
      </c>
      <c r="J87" s="1">
        <f t="shared" si="6"/>
        <v>68.333333333333329</v>
      </c>
      <c r="K87" s="5">
        <v>628.85940000000005</v>
      </c>
      <c r="L87" s="1">
        <f t="shared" si="7"/>
        <v>91.276364796328082</v>
      </c>
      <c r="M87" s="5">
        <v>70</v>
      </c>
    </row>
    <row r="88" spans="1:13" x14ac:dyDescent="0.2">
      <c r="A88" s="4" t="s">
        <v>452</v>
      </c>
      <c r="B88" s="4" t="s">
        <v>453</v>
      </c>
      <c r="C88" s="5">
        <v>780823.62566999998</v>
      </c>
      <c r="D88" s="5">
        <v>520873.31482000003</v>
      </c>
      <c r="E88" s="1">
        <f t="shared" si="4"/>
        <v>66.708190902017748</v>
      </c>
      <c r="F88" s="5">
        <v>460719.60230999999</v>
      </c>
      <c r="G88" s="1">
        <f t="shared" si="5"/>
        <v>113.05646909929501</v>
      </c>
      <c r="H88" s="5"/>
      <c r="I88" s="5"/>
      <c r="J88" s="1" t="str">
        <f t="shared" si="6"/>
        <v xml:space="preserve"> </v>
      </c>
      <c r="K88" s="5"/>
      <c r="L88" s="1" t="str">
        <f t="shared" si="7"/>
        <v xml:space="preserve"> </v>
      </c>
      <c r="M88" s="5"/>
    </row>
    <row r="89" spans="1:13" x14ac:dyDescent="0.2">
      <c r="A89" s="4" t="s">
        <v>454</v>
      </c>
      <c r="B89" s="4" t="s">
        <v>455</v>
      </c>
      <c r="C89" s="5">
        <v>555793.07119000005</v>
      </c>
      <c r="D89" s="5">
        <v>443533.92827999999</v>
      </c>
      <c r="E89" s="1">
        <f t="shared" si="4"/>
        <v>79.80198949410368</v>
      </c>
      <c r="F89" s="5">
        <v>420358.70726</v>
      </c>
      <c r="G89" s="1">
        <f t="shared" si="5"/>
        <v>105.51320113506431</v>
      </c>
      <c r="H89" s="5"/>
      <c r="I89" s="5"/>
      <c r="J89" s="1" t="str">
        <f t="shared" si="6"/>
        <v xml:space="preserve"> </v>
      </c>
      <c r="K89" s="5"/>
      <c r="L89" s="1" t="str">
        <f t="shared" si="7"/>
        <v xml:space="preserve"> </v>
      </c>
      <c r="M89" s="5"/>
    </row>
    <row r="90" spans="1:13" ht="25.5" x14ac:dyDescent="0.2">
      <c r="A90" s="4" t="s">
        <v>456</v>
      </c>
      <c r="B90" s="4" t="s">
        <v>457</v>
      </c>
      <c r="C90" s="5">
        <v>440463.43</v>
      </c>
      <c r="D90" s="5">
        <v>360990.92171999998</v>
      </c>
      <c r="E90" s="1">
        <f t="shared" si="4"/>
        <v>81.957070016005645</v>
      </c>
      <c r="F90" s="5">
        <v>347613.0759</v>
      </c>
      <c r="G90" s="1">
        <f t="shared" si="5"/>
        <v>103.84848751312464</v>
      </c>
      <c r="H90" s="5"/>
      <c r="I90" s="5"/>
      <c r="J90" s="1" t="str">
        <f t="shared" si="6"/>
        <v xml:space="preserve"> </v>
      </c>
      <c r="K90" s="5"/>
      <c r="L90" s="1" t="str">
        <f t="shared" si="7"/>
        <v xml:space="preserve"> </v>
      </c>
      <c r="M90" s="5"/>
    </row>
    <row r="91" spans="1:13" ht="25.5" x14ac:dyDescent="0.2">
      <c r="A91" s="4" t="s">
        <v>458</v>
      </c>
      <c r="B91" s="4" t="s">
        <v>459</v>
      </c>
      <c r="C91" s="5">
        <v>69414.363190000004</v>
      </c>
      <c r="D91" s="5">
        <v>49203.630100000002</v>
      </c>
      <c r="E91" s="1">
        <f t="shared" si="4"/>
        <v>70.883932141422264</v>
      </c>
      <c r="F91" s="5">
        <v>43591.926339999998</v>
      </c>
      <c r="G91" s="1">
        <f t="shared" si="5"/>
        <v>112.87326399900502</v>
      </c>
      <c r="H91" s="5"/>
      <c r="I91" s="5"/>
      <c r="J91" s="1" t="str">
        <f t="shared" si="6"/>
        <v xml:space="preserve"> </v>
      </c>
      <c r="K91" s="5"/>
      <c r="L91" s="1" t="str">
        <f t="shared" si="7"/>
        <v xml:space="preserve"> </v>
      </c>
      <c r="M91" s="5"/>
    </row>
    <row r="92" spans="1:13" ht="38.25" x14ac:dyDescent="0.2">
      <c r="A92" s="4" t="s">
        <v>460</v>
      </c>
      <c r="B92" s="4" t="s">
        <v>461</v>
      </c>
      <c r="C92" s="5">
        <v>45915.277999999998</v>
      </c>
      <c r="D92" s="5">
        <v>33339.376459999999</v>
      </c>
      <c r="E92" s="1">
        <f t="shared" si="4"/>
        <v>72.610638358761548</v>
      </c>
      <c r="F92" s="5">
        <v>29153.705020000001</v>
      </c>
      <c r="G92" s="1">
        <f t="shared" si="5"/>
        <v>114.35725386234287</v>
      </c>
      <c r="H92" s="5"/>
      <c r="I92" s="5"/>
      <c r="J92" s="1" t="str">
        <f t="shared" si="6"/>
        <v xml:space="preserve"> </v>
      </c>
      <c r="K92" s="5"/>
      <c r="L92" s="1" t="str">
        <f t="shared" si="7"/>
        <v xml:space="preserve"> </v>
      </c>
      <c r="M92" s="5"/>
    </row>
    <row r="93" spans="1:13" x14ac:dyDescent="0.2">
      <c r="A93" s="4" t="s">
        <v>462</v>
      </c>
      <c r="B93" s="4" t="s">
        <v>463</v>
      </c>
      <c r="C93" s="5">
        <v>225030.55447999999</v>
      </c>
      <c r="D93" s="5">
        <v>77339.386540000007</v>
      </c>
      <c r="E93" s="1">
        <f t="shared" si="4"/>
        <v>34.368393536031434</v>
      </c>
      <c r="F93" s="5">
        <v>40360.895049999999</v>
      </c>
      <c r="G93" s="1">
        <f t="shared" si="5"/>
        <v>191.61960220205773</v>
      </c>
      <c r="H93" s="5"/>
      <c r="I93" s="5"/>
      <c r="J93" s="1" t="str">
        <f t="shared" si="6"/>
        <v xml:space="preserve"> </v>
      </c>
      <c r="K93" s="5"/>
      <c r="L93" s="1" t="str">
        <f t="shared" si="7"/>
        <v xml:space="preserve"> </v>
      </c>
      <c r="M93" s="5"/>
    </row>
    <row r="94" spans="1:13" ht="38.25" x14ac:dyDescent="0.2">
      <c r="A94" s="4" t="s">
        <v>464</v>
      </c>
      <c r="B94" s="4" t="s">
        <v>465</v>
      </c>
      <c r="C94" s="5">
        <v>139293.65700000001</v>
      </c>
      <c r="D94" s="5">
        <v>46225.092389999998</v>
      </c>
      <c r="E94" s="1">
        <f t="shared" si="4"/>
        <v>33.185353436445418</v>
      </c>
      <c r="F94" s="5">
        <v>21231.689620000001</v>
      </c>
      <c r="G94" s="1" t="str">
        <f t="shared" si="5"/>
        <v>свыше 200</v>
      </c>
      <c r="H94" s="5"/>
      <c r="I94" s="5"/>
      <c r="J94" s="1" t="str">
        <f t="shared" si="6"/>
        <v xml:space="preserve"> </v>
      </c>
      <c r="K94" s="5"/>
      <c r="L94" s="1" t="str">
        <f t="shared" si="7"/>
        <v xml:space="preserve"> </v>
      </c>
      <c r="M94" s="5"/>
    </row>
    <row r="95" spans="1:13" ht="38.25" x14ac:dyDescent="0.2">
      <c r="A95" s="4" t="s">
        <v>466</v>
      </c>
      <c r="B95" s="4" t="s">
        <v>467</v>
      </c>
      <c r="C95" s="5">
        <v>62861.912479999999</v>
      </c>
      <c r="D95" s="5">
        <v>23740.063719999998</v>
      </c>
      <c r="E95" s="1">
        <f t="shared" si="4"/>
        <v>37.76541753729348</v>
      </c>
      <c r="F95" s="5">
        <v>14195.40058</v>
      </c>
      <c r="G95" s="1">
        <f t="shared" si="5"/>
        <v>167.23771609127778</v>
      </c>
      <c r="H95" s="5"/>
      <c r="I95" s="5"/>
      <c r="J95" s="1" t="str">
        <f t="shared" si="6"/>
        <v xml:space="preserve"> </v>
      </c>
      <c r="K95" s="5"/>
      <c r="L95" s="1" t="str">
        <f t="shared" si="7"/>
        <v xml:space="preserve"> </v>
      </c>
      <c r="M95" s="5"/>
    </row>
    <row r="96" spans="1:13" ht="38.25" x14ac:dyDescent="0.2">
      <c r="A96" s="4" t="s">
        <v>468</v>
      </c>
      <c r="B96" s="4" t="s">
        <v>469</v>
      </c>
      <c r="C96" s="5">
        <v>22874.985000000001</v>
      </c>
      <c r="D96" s="5">
        <v>7374.2304299999996</v>
      </c>
      <c r="E96" s="1">
        <f t="shared" si="4"/>
        <v>32.237094057110852</v>
      </c>
      <c r="F96" s="5">
        <v>4933.8048500000004</v>
      </c>
      <c r="G96" s="1">
        <f t="shared" si="5"/>
        <v>149.46335848690893</v>
      </c>
      <c r="H96" s="5"/>
      <c r="I96" s="5"/>
      <c r="J96" s="1" t="str">
        <f t="shared" si="6"/>
        <v xml:space="preserve"> </v>
      </c>
      <c r="K96" s="5"/>
      <c r="L96" s="1" t="str">
        <f t="shared" si="7"/>
        <v xml:space="preserve"> </v>
      </c>
      <c r="M96" s="5"/>
    </row>
    <row r="97" spans="1:13" ht="25.5" x14ac:dyDescent="0.2">
      <c r="A97" s="4" t="s">
        <v>470</v>
      </c>
      <c r="B97" s="4" t="s">
        <v>471</v>
      </c>
      <c r="C97" s="5">
        <v>37623.803999999996</v>
      </c>
      <c r="D97" s="5">
        <v>33238.32058</v>
      </c>
      <c r="E97" s="1">
        <f t="shared" si="4"/>
        <v>88.343859594845867</v>
      </c>
      <c r="F97" s="5">
        <v>29727.08107</v>
      </c>
      <c r="G97" s="1">
        <f t="shared" si="5"/>
        <v>111.81158520653909</v>
      </c>
      <c r="H97" s="5">
        <v>1679</v>
      </c>
      <c r="I97" s="5">
        <v>2304.5775899999999</v>
      </c>
      <c r="J97" s="1">
        <f t="shared" si="6"/>
        <v>137.25893924955329</v>
      </c>
      <c r="K97" s="5">
        <v>1809.7041899999999</v>
      </c>
      <c r="L97" s="1">
        <f t="shared" si="7"/>
        <v>127.34554093064236</v>
      </c>
      <c r="M97" s="5">
        <v>572.83574999999996</v>
      </c>
    </row>
    <row r="98" spans="1:13" x14ac:dyDescent="0.2">
      <c r="A98" s="4" t="s">
        <v>472</v>
      </c>
      <c r="B98" s="4" t="s">
        <v>473</v>
      </c>
      <c r="C98" s="5">
        <v>35963.803999999996</v>
      </c>
      <c r="D98" s="5">
        <v>30945.780190000001</v>
      </c>
      <c r="E98" s="1">
        <f t="shared" si="4"/>
        <v>86.047016021998132</v>
      </c>
      <c r="F98" s="5">
        <v>27930.098679999999</v>
      </c>
      <c r="G98" s="1">
        <f t="shared" si="5"/>
        <v>110.7972461699874</v>
      </c>
      <c r="H98" s="5">
        <v>19</v>
      </c>
      <c r="I98" s="5">
        <v>12.0372</v>
      </c>
      <c r="J98" s="1">
        <f t="shared" si="6"/>
        <v>63.353684210526318</v>
      </c>
      <c r="K98" s="5">
        <v>12.7218</v>
      </c>
      <c r="L98" s="1">
        <f t="shared" si="7"/>
        <v>94.618686034995051</v>
      </c>
      <c r="M98" s="5"/>
    </row>
    <row r="99" spans="1:13" ht="25.5" x14ac:dyDescent="0.2">
      <c r="A99" s="4" t="s">
        <v>474</v>
      </c>
      <c r="B99" s="4" t="s">
        <v>475</v>
      </c>
      <c r="C99" s="5">
        <v>35944.803999999996</v>
      </c>
      <c r="D99" s="5">
        <v>30933.742989999999</v>
      </c>
      <c r="E99" s="1">
        <f t="shared" si="4"/>
        <v>86.059011449888573</v>
      </c>
      <c r="F99" s="5">
        <v>27917.37688</v>
      </c>
      <c r="G99" s="1">
        <f t="shared" si="5"/>
        <v>110.80461865369924</v>
      </c>
      <c r="H99" s="5"/>
      <c r="I99" s="5"/>
      <c r="J99" s="1" t="str">
        <f t="shared" si="6"/>
        <v xml:space="preserve"> </v>
      </c>
      <c r="K99" s="5"/>
      <c r="L99" s="1" t="str">
        <f t="shared" si="7"/>
        <v xml:space="preserve"> </v>
      </c>
      <c r="M99" s="5"/>
    </row>
    <row r="100" spans="1:13" ht="114.75" x14ac:dyDescent="0.2">
      <c r="A100" s="4" t="s">
        <v>476</v>
      </c>
      <c r="B100" s="4" t="s">
        <v>477</v>
      </c>
      <c r="C100" s="5">
        <v>19</v>
      </c>
      <c r="D100" s="5">
        <v>12.0372</v>
      </c>
      <c r="E100" s="1">
        <f t="shared" si="4"/>
        <v>63.353684210526318</v>
      </c>
      <c r="F100" s="5">
        <v>12.7218</v>
      </c>
      <c r="G100" s="1">
        <f t="shared" si="5"/>
        <v>94.618686034995051</v>
      </c>
      <c r="H100" s="5">
        <v>19</v>
      </c>
      <c r="I100" s="5">
        <v>12.0372</v>
      </c>
      <c r="J100" s="1">
        <f t="shared" si="6"/>
        <v>63.353684210526318</v>
      </c>
      <c r="K100" s="5">
        <v>12.7218</v>
      </c>
      <c r="L100" s="1">
        <f t="shared" si="7"/>
        <v>94.618686034995051</v>
      </c>
      <c r="M100" s="5"/>
    </row>
    <row r="101" spans="1:13" ht="25.5" x14ac:dyDescent="0.2">
      <c r="A101" s="4" t="s">
        <v>478</v>
      </c>
      <c r="B101" s="4" t="s">
        <v>479</v>
      </c>
      <c r="C101" s="5">
        <v>1660</v>
      </c>
      <c r="D101" s="5">
        <v>2292.5403900000001</v>
      </c>
      <c r="E101" s="1">
        <f t="shared" si="4"/>
        <v>138.10484277108435</v>
      </c>
      <c r="F101" s="5">
        <v>1796.9823899999999</v>
      </c>
      <c r="G101" s="1">
        <f t="shared" si="5"/>
        <v>127.57723185033552</v>
      </c>
      <c r="H101" s="5">
        <v>1660</v>
      </c>
      <c r="I101" s="5">
        <v>2292.5403900000001</v>
      </c>
      <c r="J101" s="1">
        <f t="shared" si="6"/>
        <v>138.10484277108435</v>
      </c>
      <c r="K101" s="5">
        <v>1796.9823899999999</v>
      </c>
      <c r="L101" s="1">
        <f t="shared" si="7"/>
        <v>127.57723185033552</v>
      </c>
      <c r="M101" s="5">
        <v>572.83575000000019</v>
      </c>
    </row>
    <row r="102" spans="1:13" x14ac:dyDescent="0.2">
      <c r="A102" s="4" t="s">
        <v>480</v>
      </c>
      <c r="B102" s="4" t="s">
        <v>481</v>
      </c>
      <c r="C102" s="5">
        <v>1640</v>
      </c>
      <c r="D102" s="5">
        <v>2271.2683900000002</v>
      </c>
      <c r="E102" s="1">
        <f t="shared" si="4"/>
        <v>138.49197500000002</v>
      </c>
      <c r="F102" s="5">
        <v>1776.0544400000001</v>
      </c>
      <c r="G102" s="1">
        <f t="shared" si="5"/>
        <v>127.8828136596984</v>
      </c>
      <c r="H102" s="5">
        <v>1640</v>
      </c>
      <c r="I102" s="5">
        <v>2271.2683900000002</v>
      </c>
      <c r="J102" s="1">
        <f t="shared" si="6"/>
        <v>138.49197500000002</v>
      </c>
      <c r="K102" s="5">
        <v>1776.0544400000001</v>
      </c>
      <c r="L102" s="1">
        <f t="shared" si="7"/>
        <v>127.8828136596984</v>
      </c>
      <c r="M102" s="5">
        <v>571.16455000000019</v>
      </c>
    </row>
    <row r="103" spans="1:13" ht="25.5" x14ac:dyDescent="0.2">
      <c r="A103" s="4" t="s">
        <v>482</v>
      </c>
      <c r="B103" s="4" t="s">
        <v>483</v>
      </c>
      <c r="C103" s="5">
        <v>20</v>
      </c>
      <c r="D103" s="5">
        <v>21.271999999999998</v>
      </c>
      <c r="E103" s="1">
        <f t="shared" si="4"/>
        <v>106.35999999999999</v>
      </c>
      <c r="F103" s="5">
        <v>20.927949999999999</v>
      </c>
      <c r="G103" s="1">
        <f t="shared" si="5"/>
        <v>101.64397372891275</v>
      </c>
      <c r="H103" s="5">
        <v>20</v>
      </c>
      <c r="I103" s="5">
        <v>21.271999999999998</v>
      </c>
      <c r="J103" s="1">
        <f t="shared" si="6"/>
        <v>106.35999999999999</v>
      </c>
      <c r="K103" s="5">
        <v>20.927949999999999</v>
      </c>
      <c r="L103" s="1">
        <f t="shared" si="7"/>
        <v>101.64397372891275</v>
      </c>
      <c r="M103" s="5">
        <v>1.6711999999999989</v>
      </c>
    </row>
    <row r="104" spans="1:13" x14ac:dyDescent="0.2">
      <c r="A104" s="4" t="s">
        <v>484</v>
      </c>
      <c r="B104" s="4" t="s">
        <v>485</v>
      </c>
      <c r="C104" s="5">
        <v>218503.97099999999</v>
      </c>
      <c r="D104" s="5">
        <v>201310.03064000001</v>
      </c>
      <c r="E104" s="1">
        <f t="shared" si="4"/>
        <v>92.131062753088372</v>
      </c>
      <c r="F104" s="5">
        <v>178235.00253999999</v>
      </c>
      <c r="G104" s="1">
        <f t="shared" si="5"/>
        <v>112.94640658185054</v>
      </c>
      <c r="H104" s="5">
        <v>82202.95</v>
      </c>
      <c r="I104" s="5">
        <v>77620.030530000004</v>
      </c>
      <c r="J104" s="1">
        <f t="shared" si="6"/>
        <v>94.424872258234046</v>
      </c>
      <c r="K104" s="5">
        <v>83359.317559999996</v>
      </c>
      <c r="L104" s="1">
        <f t="shared" si="7"/>
        <v>93.115002380065079</v>
      </c>
      <c r="M104" s="5">
        <v>9305.9015199999994</v>
      </c>
    </row>
    <row r="105" spans="1:13" ht="25.5" x14ac:dyDescent="0.2">
      <c r="A105" s="4" t="s">
        <v>486</v>
      </c>
      <c r="B105" s="4" t="s">
        <v>487</v>
      </c>
      <c r="C105" s="5">
        <v>133982.93400000001</v>
      </c>
      <c r="D105" s="5">
        <v>121302.66511</v>
      </c>
      <c r="E105" s="1">
        <f t="shared" si="4"/>
        <v>90.535907438778736</v>
      </c>
      <c r="F105" s="5">
        <v>94433.885880000002</v>
      </c>
      <c r="G105" s="1">
        <f t="shared" si="5"/>
        <v>128.45247654442915</v>
      </c>
      <c r="H105" s="5"/>
      <c r="I105" s="5"/>
      <c r="J105" s="1" t="str">
        <f t="shared" si="6"/>
        <v xml:space="preserve"> </v>
      </c>
      <c r="K105" s="5"/>
      <c r="L105" s="1" t="str">
        <f t="shared" si="7"/>
        <v xml:space="preserve"> </v>
      </c>
      <c r="M105" s="5"/>
    </row>
    <row r="106" spans="1:13" ht="38.25" x14ac:dyDescent="0.2">
      <c r="A106" s="4" t="s">
        <v>488</v>
      </c>
      <c r="B106" s="4" t="s">
        <v>489</v>
      </c>
      <c r="C106" s="5">
        <v>133982.93400000001</v>
      </c>
      <c r="D106" s="5">
        <v>121302.66511</v>
      </c>
      <c r="E106" s="1">
        <f t="shared" si="4"/>
        <v>90.535907438778736</v>
      </c>
      <c r="F106" s="5">
        <v>94433.885880000002</v>
      </c>
      <c r="G106" s="1">
        <f t="shared" si="5"/>
        <v>128.45247654442915</v>
      </c>
      <c r="H106" s="5"/>
      <c r="I106" s="5"/>
      <c r="J106" s="1" t="str">
        <f t="shared" si="6"/>
        <v xml:space="preserve"> </v>
      </c>
      <c r="K106" s="5"/>
      <c r="L106" s="1" t="str">
        <f t="shared" si="7"/>
        <v xml:space="preserve"> </v>
      </c>
      <c r="M106" s="5"/>
    </row>
    <row r="107" spans="1:13" ht="38.25" x14ac:dyDescent="0.2">
      <c r="A107" s="4" t="s">
        <v>490</v>
      </c>
      <c r="B107" s="4" t="s">
        <v>491</v>
      </c>
      <c r="C107" s="5">
        <v>185.42</v>
      </c>
      <c r="D107" s="5">
        <v>58.734999999999999</v>
      </c>
      <c r="E107" s="1">
        <f t="shared" si="4"/>
        <v>31.676733901413012</v>
      </c>
      <c r="F107" s="5">
        <v>94.699100000000001</v>
      </c>
      <c r="G107" s="1">
        <f t="shared" si="5"/>
        <v>62.022764735884493</v>
      </c>
      <c r="H107" s="5"/>
      <c r="I107" s="5"/>
      <c r="J107" s="1" t="str">
        <f t="shared" si="6"/>
        <v xml:space="preserve"> </v>
      </c>
      <c r="K107" s="5"/>
      <c r="L107" s="1" t="str">
        <f t="shared" si="7"/>
        <v xml:space="preserve"> </v>
      </c>
      <c r="M107" s="5"/>
    </row>
    <row r="108" spans="1:13" ht="63.75" x14ac:dyDescent="0.2">
      <c r="A108" s="4" t="s">
        <v>492</v>
      </c>
      <c r="B108" s="4" t="s">
        <v>493</v>
      </c>
      <c r="C108" s="5">
        <v>185.42</v>
      </c>
      <c r="D108" s="5">
        <v>58.734999999999999</v>
      </c>
      <c r="E108" s="1">
        <f t="shared" si="4"/>
        <v>31.676733901413012</v>
      </c>
      <c r="F108" s="5">
        <v>94.699100000000001</v>
      </c>
      <c r="G108" s="1">
        <f t="shared" si="5"/>
        <v>62.022764735884493</v>
      </c>
      <c r="H108" s="5"/>
      <c r="I108" s="5"/>
      <c r="J108" s="1" t="str">
        <f t="shared" si="6"/>
        <v xml:space="preserve"> </v>
      </c>
      <c r="K108" s="5"/>
      <c r="L108" s="1" t="str">
        <f t="shared" si="7"/>
        <v xml:space="preserve"> </v>
      </c>
      <c r="M108" s="5"/>
    </row>
    <row r="109" spans="1:13" ht="76.5" x14ac:dyDescent="0.2">
      <c r="A109" s="4" t="s">
        <v>494</v>
      </c>
      <c r="B109" s="4" t="s">
        <v>495</v>
      </c>
      <c r="C109" s="5">
        <v>4.3</v>
      </c>
      <c r="D109" s="5">
        <v>34.22</v>
      </c>
      <c r="E109" s="1" t="str">
        <f t="shared" si="4"/>
        <v>свыше 200</v>
      </c>
      <c r="F109" s="5">
        <v>10.35</v>
      </c>
      <c r="G109" s="1" t="str">
        <f t="shared" si="5"/>
        <v>свыше 200</v>
      </c>
      <c r="H109" s="5">
        <v>4.3</v>
      </c>
      <c r="I109" s="5">
        <v>34.22</v>
      </c>
      <c r="J109" s="1" t="str">
        <f t="shared" si="6"/>
        <v>свыше 200</v>
      </c>
      <c r="K109" s="5">
        <v>10.35</v>
      </c>
      <c r="L109" s="1" t="str">
        <f t="shared" si="7"/>
        <v>свыше 200</v>
      </c>
      <c r="M109" s="5">
        <v>3.9249999999999972</v>
      </c>
    </row>
    <row r="110" spans="1:13" ht="63.75" x14ac:dyDescent="0.2">
      <c r="A110" s="4" t="s">
        <v>496</v>
      </c>
      <c r="B110" s="4" t="s">
        <v>497</v>
      </c>
      <c r="C110" s="5">
        <v>9356</v>
      </c>
      <c r="D110" s="5">
        <v>6323.2889999999998</v>
      </c>
      <c r="E110" s="1">
        <f t="shared" si="4"/>
        <v>67.585389055151765</v>
      </c>
      <c r="F110" s="5">
        <v>6516.63</v>
      </c>
      <c r="G110" s="1">
        <f t="shared" si="5"/>
        <v>97.03311374130493</v>
      </c>
      <c r="H110" s="5">
        <v>9356</v>
      </c>
      <c r="I110" s="5">
        <v>6323.2889999999998</v>
      </c>
      <c r="J110" s="1">
        <f t="shared" si="6"/>
        <v>67.585389055151765</v>
      </c>
      <c r="K110" s="5">
        <v>6516.63</v>
      </c>
      <c r="L110" s="1">
        <f t="shared" si="7"/>
        <v>97.03311374130493</v>
      </c>
      <c r="M110" s="5">
        <v>507.15999999999985</v>
      </c>
    </row>
    <row r="111" spans="1:13" ht="38.25" x14ac:dyDescent="0.2">
      <c r="A111" s="4" t="s">
        <v>498</v>
      </c>
      <c r="B111" s="4" t="s">
        <v>499</v>
      </c>
      <c r="C111" s="5">
        <v>74975.316999999995</v>
      </c>
      <c r="D111" s="5">
        <v>73591.121530000004</v>
      </c>
      <c r="E111" s="1">
        <f t="shared" si="4"/>
        <v>98.153798442759509</v>
      </c>
      <c r="F111" s="5">
        <v>77179.437560000006</v>
      </c>
      <c r="G111" s="1">
        <f t="shared" si="5"/>
        <v>95.350683882335346</v>
      </c>
      <c r="H111" s="5">
        <v>72842.649999999994</v>
      </c>
      <c r="I111" s="5">
        <v>71262.521529999998</v>
      </c>
      <c r="J111" s="1">
        <f t="shared" si="6"/>
        <v>97.830764709960448</v>
      </c>
      <c r="K111" s="5">
        <v>76832.33756</v>
      </c>
      <c r="L111" s="1">
        <f t="shared" si="7"/>
        <v>92.750687787352021</v>
      </c>
      <c r="M111" s="5">
        <v>8794.8165200000003</v>
      </c>
    </row>
    <row r="112" spans="1:13" ht="38.25" x14ac:dyDescent="0.2">
      <c r="A112" s="4" t="s">
        <v>500</v>
      </c>
      <c r="B112" s="4" t="s">
        <v>501</v>
      </c>
      <c r="C112" s="5">
        <v>49206.5</v>
      </c>
      <c r="D112" s="5">
        <v>44003.534030000003</v>
      </c>
      <c r="E112" s="1">
        <f t="shared" si="4"/>
        <v>89.426262851452549</v>
      </c>
      <c r="F112" s="5"/>
      <c r="G112" s="1" t="str">
        <f t="shared" si="5"/>
        <v xml:space="preserve"> </v>
      </c>
      <c r="H112" s="5">
        <v>49206.5</v>
      </c>
      <c r="I112" s="5">
        <v>44003.534030000003</v>
      </c>
      <c r="J112" s="1">
        <f t="shared" si="6"/>
        <v>89.426262851452549</v>
      </c>
      <c r="K112" s="5"/>
      <c r="L112" s="1" t="str">
        <f t="shared" si="7"/>
        <v xml:space="preserve"> </v>
      </c>
      <c r="M112" s="5">
        <v>4879.6015100000004</v>
      </c>
    </row>
    <row r="113" spans="1:13" ht="38.25" x14ac:dyDescent="0.2">
      <c r="A113" s="4" t="s">
        <v>500</v>
      </c>
      <c r="B113" s="4" t="s">
        <v>502</v>
      </c>
      <c r="C113" s="5"/>
      <c r="D113" s="5"/>
      <c r="E113" s="1" t="str">
        <f t="shared" si="4"/>
        <v xml:space="preserve"> </v>
      </c>
      <c r="F113" s="5">
        <v>50229.888870000002</v>
      </c>
      <c r="G113" s="1" t="str">
        <f t="shared" si="5"/>
        <v/>
      </c>
      <c r="H113" s="5"/>
      <c r="I113" s="5"/>
      <c r="J113" s="1" t="str">
        <f t="shared" si="6"/>
        <v xml:space="preserve"> </v>
      </c>
      <c r="K113" s="5">
        <v>50229.888870000002</v>
      </c>
      <c r="L113" s="1" t="str">
        <f t="shared" si="7"/>
        <v/>
      </c>
      <c r="M113" s="5"/>
    </row>
    <row r="114" spans="1:13" ht="51" x14ac:dyDescent="0.2">
      <c r="A114" s="4" t="s">
        <v>503</v>
      </c>
      <c r="B114" s="4" t="s">
        <v>504</v>
      </c>
      <c r="C114" s="5">
        <v>7723.75</v>
      </c>
      <c r="D114" s="5">
        <v>14443.666999999999</v>
      </c>
      <c r="E114" s="1">
        <f t="shared" si="4"/>
        <v>187.00329503155851</v>
      </c>
      <c r="F114" s="5">
        <v>15025.86169</v>
      </c>
      <c r="G114" s="1">
        <f t="shared" si="5"/>
        <v>96.125382344045789</v>
      </c>
      <c r="H114" s="5">
        <v>7723.75</v>
      </c>
      <c r="I114" s="5">
        <v>14443.666999999999</v>
      </c>
      <c r="J114" s="1">
        <f t="shared" si="6"/>
        <v>187.00329503155851</v>
      </c>
      <c r="K114" s="5">
        <v>15025.86169</v>
      </c>
      <c r="L114" s="1">
        <f t="shared" si="7"/>
        <v>96.125382344045789</v>
      </c>
      <c r="M114" s="5">
        <v>2679.25</v>
      </c>
    </row>
    <row r="115" spans="1:13" ht="63.75" x14ac:dyDescent="0.2">
      <c r="A115" s="4" t="s">
        <v>505</v>
      </c>
      <c r="B115" s="4" t="s">
        <v>506</v>
      </c>
      <c r="C115" s="5">
        <v>7723.75</v>
      </c>
      <c r="D115" s="5">
        <v>14443.666999999999</v>
      </c>
      <c r="E115" s="1">
        <f t="shared" si="4"/>
        <v>187.00329503155851</v>
      </c>
      <c r="F115" s="5">
        <v>15025.86169</v>
      </c>
      <c r="G115" s="1">
        <f t="shared" si="5"/>
        <v>96.125382344045789</v>
      </c>
      <c r="H115" s="5">
        <v>7723.75</v>
      </c>
      <c r="I115" s="5">
        <v>14443.666999999999</v>
      </c>
      <c r="J115" s="1">
        <f t="shared" si="6"/>
        <v>187.00329503155851</v>
      </c>
      <c r="K115" s="5">
        <v>15025.86169</v>
      </c>
      <c r="L115" s="1">
        <f t="shared" si="7"/>
        <v>96.125382344045789</v>
      </c>
      <c r="M115" s="5">
        <v>2679.25</v>
      </c>
    </row>
    <row r="116" spans="1:13" ht="25.5" x14ac:dyDescent="0.2">
      <c r="A116" s="4" t="s">
        <v>507</v>
      </c>
      <c r="B116" s="4" t="s">
        <v>508</v>
      </c>
      <c r="C116" s="5">
        <v>5102.3</v>
      </c>
      <c r="D116" s="5">
        <v>3548.6205</v>
      </c>
      <c r="E116" s="1">
        <f t="shared" si="4"/>
        <v>69.549428689022591</v>
      </c>
      <c r="F116" s="5">
        <v>3563.3719999999998</v>
      </c>
      <c r="G116" s="1">
        <f t="shared" si="5"/>
        <v>99.586024136688508</v>
      </c>
      <c r="H116" s="5">
        <v>5102.3</v>
      </c>
      <c r="I116" s="5">
        <v>3548.6205</v>
      </c>
      <c r="J116" s="1">
        <f t="shared" si="6"/>
        <v>69.549428689022591</v>
      </c>
      <c r="K116" s="5">
        <v>3563.3719999999998</v>
      </c>
      <c r="L116" s="1">
        <f t="shared" si="7"/>
        <v>99.586024136688508</v>
      </c>
      <c r="M116" s="5">
        <v>372.76501000000007</v>
      </c>
    </row>
    <row r="117" spans="1:13" ht="63.75" x14ac:dyDescent="0.2">
      <c r="A117" s="4" t="s">
        <v>509</v>
      </c>
      <c r="B117" s="4" t="s">
        <v>510</v>
      </c>
      <c r="C117" s="5">
        <v>25</v>
      </c>
      <c r="D117" s="5">
        <v>16.600000000000001</v>
      </c>
      <c r="E117" s="1">
        <f t="shared" si="4"/>
        <v>66.400000000000006</v>
      </c>
      <c r="F117" s="5">
        <v>57.6</v>
      </c>
      <c r="G117" s="1">
        <f t="shared" si="5"/>
        <v>28.819444444444446</v>
      </c>
      <c r="H117" s="5"/>
      <c r="I117" s="5"/>
      <c r="J117" s="1" t="str">
        <f t="shared" si="6"/>
        <v xml:space="preserve"> </v>
      </c>
      <c r="K117" s="5"/>
      <c r="L117" s="1" t="str">
        <f t="shared" si="7"/>
        <v xml:space="preserve"> </v>
      </c>
      <c r="M117" s="5"/>
    </row>
    <row r="118" spans="1:13" ht="38.25" x14ac:dyDescent="0.2">
      <c r="A118" s="4" t="s">
        <v>511</v>
      </c>
      <c r="B118" s="4" t="s">
        <v>512</v>
      </c>
      <c r="C118" s="5"/>
      <c r="D118" s="5"/>
      <c r="E118" s="1" t="str">
        <f t="shared" si="4"/>
        <v xml:space="preserve"> </v>
      </c>
      <c r="F118" s="5">
        <v>3.5</v>
      </c>
      <c r="G118" s="1" t="str">
        <f t="shared" si="5"/>
        <v/>
      </c>
      <c r="H118" s="5"/>
      <c r="I118" s="5"/>
      <c r="J118" s="1" t="str">
        <f t="shared" si="6"/>
        <v xml:space="preserve"> </v>
      </c>
      <c r="K118" s="5"/>
      <c r="L118" s="1" t="str">
        <f t="shared" si="7"/>
        <v xml:space="preserve"> </v>
      </c>
      <c r="M118" s="5"/>
    </row>
    <row r="119" spans="1:13" ht="102" x14ac:dyDescent="0.2">
      <c r="A119" s="4" t="s">
        <v>513</v>
      </c>
      <c r="B119" s="4" t="s">
        <v>514</v>
      </c>
      <c r="C119" s="5">
        <v>16</v>
      </c>
      <c r="D119" s="5">
        <v>12</v>
      </c>
      <c r="E119" s="1">
        <f t="shared" si="4"/>
        <v>75</v>
      </c>
      <c r="F119" s="5">
        <v>16</v>
      </c>
      <c r="G119" s="1">
        <f t="shared" si="5"/>
        <v>75</v>
      </c>
      <c r="H119" s="5"/>
      <c r="I119" s="5"/>
      <c r="J119" s="1" t="str">
        <f t="shared" si="6"/>
        <v xml:space="preserve"> </v>
      </c>
      <c r="K119" s="5"/>
      <c r="L119" s="1" t="str">
        <f t="shared" si="7"/>
        <v xml:space="preserve"> </v>
      </c>
      <c r="M119" s="5"/>
    </row>
    <row r="120" spans="1:13" ht="63.75" x14ac:dyDescent="0.2">
      <c r="A120" s="4" t="s">
        <v>515</v>
      </c>
      <c r="B120" s="4" t="s">
        <v>516</v>
      </c>
      <c r="C120" s="5">
        <v>9312.5</v>
      </c>
      <c r="D120" s="5">
        <v>8772.7000000000007</v>
      </c>
      <c r="E120" s="1">
        <f t="shared" si="4"/>
        <v>94.203489932885915</v>
      </c>
      <c r="F120" s="5">
        <v>7080.1149999999998</v>
      </c>
      <c r="G120" s="1">
        <f t="shared" si="5"/>
        <v>123.90617949002242</v>
      </c>
      <c r="H120" s="5">
        <v>9312.5</v>
      </c>
      <c r="I120" s="5">
        <v>8772.7000000000007</v>
      </c>
      <c r="J120" s="1">
        <f t="shared" si="6"/>
        <v>94.203489932885915</v>
      </c>
      <c r="K120" s="5">
        <v>7080.1149999999998</v>
      </c>
      <c r="L120" s="1">
        <f t="shared" si="7"/>
        <v>123.90617949002242</v>
      </c>
      <c r="M120" s="5">
        <v>832.80000000000109</v>
      </c>
    </row>
    <row r="121" spans="1:13" ht="76.5" x14ac:dyDescent="0.2">
      <c r="A121" s="4" t="s">
        <v>517</v>
      </c>
      <c r="B121" s="4" t="s">
        <v>518</v>
      </c>
      <c r="C121" s="5">
        <v>1500</v>
      </c>
      <c r="D121" s="5">
        <v>1328</v>
      </c>
      <c r="E121" s="1">
        <f t="shared" si="4"/>
        <v>88.533333333333331</v>
      </c>
      <c r="F121" s="5">
        <v>1218.7750000000001</v>
      </c>
      <c r="G121" s="1">
        <f t="shared" si="5"/>
        <v>108.96186744887284</v>
      </c>
      <c r="H121" s="5">
        <v>1500</v>
      </c>
      <c r="I121" s="5">
        <v>1328</v>
      </c>
      <c r="J121" s="1">
        <f t="shared" si="6"/>
        <v>88.533333333333331</v>
      </c>
      <c r="K121" s="5">
        <v>1218.7750000000001</v>
      </c>
      <c r="L121" s="1">
        <f t="shared" si="7"/>
        <v>108.96186744887284</v>
      </c>
      <c r="M121" s="5">
        <v>163.59999999999991</v>
      </c>
    </row>
    <row r="122" spans="1:13" ht="165.75" x14ac:dyDescent="0.2">
      <c r="A122" s="4" t="s">
        <v>519</v>
      </c>
      <c r="B122" s="4" t="s">
        <v>520</v>
      </c>
      <c r="C122" s="5">
        <v>7812.5</v>
      </c>
      <c r="D122" s="5">
        <v>7444.7</v>
      </c>
      <c r="E122" s="1">
        <f t="shared" si="4"/>
        <v>95.292159999999996</v>
      </c>
      <c r="F122" s="5">
        <v>5861.34</v>
      </c>
      <c r="G122" s="1">
        <f t="shared" si="5"/>
        <v>127.01361804638529</v>
      </c>
      <c r="H122" s="5">
        <v>7812.5</v>
      </c>
      <c r="I122" s="5">
        <v>7444.7</v>
      </c>
      <c r="J122" s="1">
        <f t="shared" si="6"/>
        <v>95.292159999999996</v>
      </c>
      <c r="K122" s="5">
        <v>5861.34</v>
      </c>
      <c r="L122" s="1">
        <f t="shared" si="7"/>
        <v>127.01361804638529</v>
      </c>
      <c r="M122" s="5">
        <v>669.19999999999982</v>
      </c>
    </row>
    <row r="123" spans="1:13" ht="25.5" x14ac:dyDescent="0.2">
      <c r="A123" s="4" t="s">
        <v>521</v>
      </c>
      <c r="B123" s="4" t="s">
        <v>522</v>
      </c>
      <c r="C123" s="5">
        <v>2091.6669999999999</v>
      </c>
      <c r="D123" s="5">
        <v>2300</v>
      </c>
      <c r="E123" s="1">
        <f t="shared" si="4"/>
        <v>109.96014183902123</v>
      </c>
      <c r="F123" s="5">
        <v>270</v>
      </c>
      <c r="G123" s="1" t="str">
        <f t="shared" si="5"/>
        <v>свыше 200</v>
      </c>
      <c r="H123" s="5"/>
      <c r="I123" s="5"/>
      <c r="J123" s="1" t="str">
        <f t="shared" si="6"/>
        <v xml:space="preserve"> </v>
      </c>
      <c r="K123" s="5"/>
      <c r="L123" s="1" t="str">
        <f t="shared" si="7"/>
        <v xml:space="preserve"> </v>
      </c>
      <c r="M123" s="5"/>
    </row>
    <row r="124" spans="1:13" ht="127.5" x14ac:dyDescent="0.2">
      <c r="A124" s="4" t="s">
        <v>523</v>
      </c>
      <c r="B124" s="4" t="s">
        <v>524</v>
      </c>
      <c r="C124" s="5">
        <v>4.8</v>
      </c>
      <c r="D124" s="5">
        <v>9.6</v>
      </c>
      <c r="E124" s="1">
        <f t="shared" si="4"/>
        <v>200</v>
      </c>
      <c r="F124" s="5">
        <v>1.6</v>
      </c>
      <c r="G124" s="1" t="str">
        <f t="shared" si="5"/>
        <v>свыше 200</v>
      </c>
      <c r="H124" s="5">
        <v>4.8</v>
      </c>
      <c r="I124" s="5">
        <v>9.6</v>
      </c>
      <c r="J124" s="1">
        <f t="shared" si="6"/>
        <v>200</v>
      </c>
      <c r="K124" s="5">
        <v>1.6</v>
      </c>
      <c r="L124" s="1" t="str">
        <f t="shared" si="7"/>
        <v>свыше 200</v>
      </c>
      <c r="M124" s="5"/>
    </row>
    <row r="125" spans="1:13" ht="51" x14ac:dyDescent="0.2">
      <c r="A125" s="4" t="s">
        <v>525</v>
      </c>
      <c r="B125" s="4" t="s">
        <v>526</v>
      </c>
      <c r="C125" s="5"/>
      <c r="D125" s="5"/>
      <c r="E125" s="1" t="str">
        <f t="shared" si="4"/>
        <v xml:space="preserve"> </v>
      </c>
      <c r="F125" s="5"/>
      <c r="G125" s="1" t="str">
        <f t="shared" si="5"/>
        <v xml:space="preserve"> </v>
      </c>
      <c r="H125" s="5"/>
      <c r="I125" s="5"/>
      <c r="J125" s="1" t="str">
        <f t="shared" si="6"/>
        <v xml:space="preserve"> </v>
      </c>
      <c r="K125" s="5"/>
      <c r="L125" s="1" t="str">
        <f t="shared" si="7"/>
        <v xml:space="preserve"> </v>
      </c>
      <c r="M125" s="5"/>
    </row>
    <row r="126" spans="1:13" ht="89.25" x14ac:dyDescent="0.2">
      <c r="A126" s="4" t="s">
        <v>527</v>
      </c>
      <c r="B126" s="4" t="s">
        <v>528</v>
      </c>
      <c r="C126" s="5"/>
      <c r="D126" s="5"/>
      <c r="E126" s="1" t="str">
        <f t="shared" si="4"/>
        <v xml:space="preserve"> </v>
      </c>
      <c r="F126" s="5"/>
      <c r="G126" s="1" t="str">
        <f t="shared" si="5"/>
        <v xml:space="preserve"> </v>
      </c>
      <c r="H126" s="5"/>
      <c r="I126" s="5"/>
      <c r="J126" s="1" t="str">
        <f t="shared" si="6"/>
        <v xml:space="preserve"> </v>
      </c>
      <c r="K126" s="5"/>
      <c r="L126" s="1" t="str">
        <f t="shared" si="7"/>
        <v xml:space="preserve"> </v>
      </c>
      <c r="M126" s="5"/>
    </row>
    <row r="127" spans="1:13" ht="38.25" x14ac:dyDescent="0.2">
      <c r="A127" s="4" t="s">
        <v>529</v>
      </c>
      <c r="B127" s="4" t="s">
        <v>530</v>
      </c>
      <c r="C127" s="5"/>
      <c r="D127" s="5">
        <v>11.25</v>
      </c>
      <c r="E127" s="1" t="str">
        <f t="shared" si="4"/>
        <v xml:space="preserve"> </v>
      </c>
      <c r="F127" s="5">
        <v>1.25</v>
      </c>
      <c r="G127" s="1" t="str">
        <f t="shared" si="5"/>
        <v>свыше 200</v>
      </c>
      <c r="H127" s="5"/>
      <c r="I127" s="5">
        <v>11.25</v>
      </c>
      <c r="J127" s="1" t="str">
        <f t="shared" si="6"/>
        <v xml:space="preserve"> </v>
      </c>
      <c r="K127" s="5">
        <v>1.25</v>
      </c>
      <c r="L127" s="1" t="str">
        <f t="shared" si="7"/>
        <v>свыше 200</v>
      </c>
      <c r="M127" s="5">
        <v>2.5</v>
      </c>
    </row>
    <row r="128" spans="1:13" ht="38.25" x14ac:dyDescent="0.2">
      <c r="A128" s="4" t="s">
        <v>531</v>
      </c>
      <c r="B128" s="4" t="s">
        <v>532</v>
      </c>
      <c r="C128" s="5">
        <v>5</v>
      </c>
      <c r="D128" s="5">
        <v>2.5</v>
      </c>
      <c r="E128" s="1">
        <f t="shared" si="4"/>
        <v>50</v>
      </c>
      <c r="F128" s="5">
        <v>5</v>
      </c>
      <c r="G128" s="1">
        <f t="shared" si="5"/>
        <v>50</v>
      </c>
      <c r="H128" s="5">
        <v>5</v>
      </c>
      <c r="I128" s="5">
        <v>2.5</v>
      </c>
      <c r="J128" s="1">
        <f t="shared" si="6"/>
        <v>50</v>
      </c>
      <c r="K128" s="5">
        <v>5</v>
      </c>
      <c r="L128" s="1">
        <f t="shared" si="7"/>
        <v>50</v>
      </c>
      <c r="M128" s="5"/>
    </row>
    <row r="129" spans="1:13" ht="25.5" x14ac:dyDescent="0.2">
      <c r="A129" s="4" t="s">
        <v>533</v>
      </c>
      <c r="B129" s="4" t="s">
        <v>534</v>
      </c>
      <c r="C129" s="5">
        <v>8</v>
      </c>
      <c r="D129" s="5">
        <v>0.45</v>
      </c>
      <c r="E129" s="1">
        <f t="shared" si="4"/>
        <v>5.625</v>
      </c>
      <c r="F129" s="5">
        <v>8.25</v>
      </c>
      <c r="G129" s="1">
        <f t="shared" si="5"/>
        <v>5.454545454545455</v>
      </c>
      <c r="H129" s="5">
        <v>8</v>
      </c>
      <c r="I129" s="5">
        <v>0.45</v>
      </c>
      <c r="J129" s="1">
        <f t="shared" si="6"/>
        <v>5.625</v>
      </c>
      <c r="K129" s="5">
        <v>8.25</v>
      </c>
      <c r="L129" s="1">
        <f t="shared" si="7"/>
        <v>5.454545454545455</v>
      </c>
      <c r="M129" s="5"/>
    </row>
    <row r="130" spans="1:13" ht="76.5" x14ac:dyDescent="0.2">
      <c r="A130" s="4" t="s">
        <v>535</v>
      </c>
      <c r="B130" s="4" t="s">
        <v>536</v>
      </c>
      <c r="C130" s="5">
        <v>160</v>
      </c>
      <c r="D130" s="5">
        <v>24</v>
      </c>
      <c r="E130" s="1">
        <f t="shared" si="4"/>
        <v>15</v>
      </c>
      <c r="F130" s="5">
        <v>70</v>
      </c>
      <c r="G130" s="1">
        <f t="shared" si="5"/>
        <v>34.285714285714285</v>
      </c>
      <c r="H130" s="5">
        <v>160</v>
      </c>
      <c r="I130" s="5">
        <v>24</v>
      </c>
      <c r="J130" s="1">
        <f t="shared" si="6"/>
        <v>15</v>
      </c>
      <c r="K130" s="5">
        <v>70</v>
      </c>
      <c r="L130" s="1">
        <f t="shared" si="7"/>
        <v>34.285714285714285</v>
      </c>
      <c r="M130" s="5"/>
    </row>
    <row r="131" spans="1:13" ht="89.25" x14ac:dyDescent="0.2">
      <c r="A131" s="4" t="s">
        <v>537</v>
      </c>
      <c r="B131" s="4" t="s">
        <v>538</v>
      </c>
      <c r="C131" s="5">
        <v>470</v>
      </c>
      <c r="D131" s="5">
        <v>230</v>
      </c>
      <c r="E131" s="1">
        <f t="shared" si="4"/>
        <v>48.936170212765958</v>
      </c>
      <c r="F131" s="5">
        <v>455</v>
      </c>
      <c r="G131" s="1">
        <f t="shared" si="5"/>
        <v>50.549450549450547</v>
      </c>
      <c r="H131" s="5">
        <v>470</v>
      </c>
      <c r="I131" s="5">
        <v>230</v>
      </c>
      <c r="J131" s="1">
        <f t="shared" si="6"/>
        <v>48.936170212765958</v>
      </c>
      <c r="K131" s="5">
        <v>455</v>
      </c>
      <c r="L131" s="1">
        <f t="shared" si="7"/>
        <v>50.549450549450547</v>
      </c>
      <c r="M131" s="5">
        <v>22.5</v>
      </c>
    </row>
    <row r="132" spans="1:13" ht="51" x14ac:dyDescent="0.2">
      <c r="A132" s="4" t="s">
        <v>539</v>
      </c>
      <c r="B132" s="4" t="s">
        <v>540</v>
      </c>
      <c r="C132" s="5">
        <v>540</v>
      </c>
      <c r="D132" s="5">
        <v>-30</v>
      </c>
      <c r="E132" s="1" t="str">
        <f t="shared" si="4"/>
        <v/>
      </c>
      <c r="F132" s="5">
        <v>40</v>
      </c>
      <c r="G132" s="1" t="str">
        <f t="shared" si="5"/>
        <v/>
      </c>
      <c r="H132" s="5">
        <v>540</v>
      </c>
      <c r="I132" s="5">
        <v>-30</v>
      </c>
      <c r="J132" s="1" t="str">
        <f t="shared" si="6"/>
        <v/>
      </c>
      <c r="K132" s="5">
        <v>40</v>
      </c>
      <c r="L132" s="1" t="str">
        <f t="shared" si="7"/>
        <v/>
      </c>
      <c r="M132" s="5"/>
    </row>
    <row r="133" spans="1:13" ht="76.5" x14ac:dyDescent="0.2">
      <c r="A133" s="4" t="s">
        <v>541</v>
      </c>
      <c r="B133" s="4" t="s">
        <v>542</v>
      </c>
      <c r="C133" s="5">
        <v>309.8</v>
      </c>
      <c r="D133" s="5">
        <v>246.2</v>
      </c>
      <c r="E133" s="1">
        <f t="shared" si="4"/>
        <v>79.470626210458349</v>
      </c>
      <c r="F133" s="5">
        <v>352</v>
      </c>
      <c r="G133" s="1">
        <f t="shared" si="5"/>
        <v>69.943181818181813</v>
      </c>
      <c r="H133" s="5">
        <v>309.8</v>
      </c>
      <c r="I133" s="5">
        <v>246.2</v>
      </c>
      <c r="J133" s="1">
        <f t="shared" si="6"/>
        <v>79.470626210458349</v>
      </c>
      <c r="K133" s="5">
        <v>352</v>
      </c>
      <c r="L133" s="1">
        <f t="shared" si="7"/>
        <v>69.943181818181813</v>
      </c>
      <c r="M133" s="5">
        <v>5.3999999999999773</v>
      </c>
    </row>
    <row r="134" spans="1:13" ht="38.25" x14ac:dyDescent="0.2">
      <c r="A134" s="4" t="s">
        <v>543</v>
      </c>
      <c r="B134" s="4" t="s">
        <v>544</v>
      </c>
      <c r="C134" s="5">
        <v>0.19961999999999999</v>
      </c>
      <c r="D134" s="5">
        <v>-0.22613</v>
      </c>
      <c r="E134" s="1" t="str">
        <f t="shared" si="4"/>
        <v/>
      </c>
      <c r="F134" s="5">
        <v>-206.43550999999999</v>
      </c>
      <c r="G134" s="1">
        <f t="shared" si="5"/>
        <v>0.10954026271933544</v>
      </c>
      <c r="H134" s="5">
        <v>0.22312000000000001</v>
      </c>
      <c r="I134" s="5">
        <v>3.075E-2</v>
      </c>
      <c r="J134" s="1">
        <f t="shared" si="6"/>
        <v>13.781821441376838</v>
      </c>
      <c r="K134" s="5">
        <v>12.6767</v>
      </c>
      <c r="L134" s="1">
        <f t="shared" si="7"/>
        <v>0.24257101611618162</v>
      </c>
      <c r="M134" s="5">
        <v>-0.34493000000000001</v>
      </c>
    </row>
    <row r="135" spans="1:13" ht="25.5" x14ac:dyDescent="0.2">
      <c r="A135" s="4" t="s">
        <v>545</v>
      </c>
      <c r="B135" s="4" t="s">
        <v>546</v>
      </c>
      <c r="C135" s="5"/>
      <c r="D135" s="5">
        <v>-0.26350000000000001</v>
      </c>
      <c r="E135" s="1" t="str">
        <f t="shared" ref="E135:E198" si="8">IF(C135=0," ",IF(D135/C135*100&gt;200,"свыше 200",IF(D135/C135&gt;0,D135/C135*100,"")))</f>
        <v xml:space="preserve"> </v>
      </c>
      <c r="F135" s="5">
        <v>-0.76595000000000002</v>
      </c>
      <c r="G135" s="1">
        <f t="shared" ref="G135:G198" si="9">IF(F135=0," ",IF(D135/F135*100&gt;200,"свыше 200",IF(D135/F135&gt;0,D135/F135*100,"")))</f>
        <v>34.401723350088126</v>
      </c>
      <c r="H135" s="5"/>
      <c r="I135" s="5"/>
      <c r="J135" s="1" t="str">
        <f t="shared" ref="J135:J198" si="10">IF(H135=0," ",IF(I135/H135*100&gt;200,"свыше 200",IF(I135/H135&gt;0,I135/H135*100,"")))</f>
        <v xml:space="preserve"> </v>
      </c>
      <c r="K135" s="5"/>
      <c r="L135" s="1" t="str">
        <f t="shared" ref="L135:L198" si="11">IF(K135=0," ",IF(I135/K135*100&gt;200,"свыше 200",IF(I135/K135&gt;0,I135/K135*100,"")))</f>
        <v xml:space="preserve"> </v>
      </c>
      <c r="M135" s="5"/>
    </row>
    <row r="136" spans="1:13" ht="38.25" x14ac:dyDescent="0.2">
      <c r="A136" s="4" t="s">
        <v>547</v>
      </c>
      <c r="B136" s="4" t="s">
        <v>548</v>
      </c>
      <c r="C136" s="5"/>
      <c r="D136" s="5"/>
      <c r="E136" s="1" t="str">
        <f t="shared" si="8"/>
        <v xml:space="preserve"> </v>
      </c>
      <c r="F136" s="5">
        <v>1.68571</v>
      </c>
      <c r="G136" s="1" t="str">
        <f t="shared" si="9"/>
        <v/>
      </c>
      <c r="H136" s="5"/>
      <c r="I136" s="5"/>
      <c r="J136" s="1" t="str">
        <f t="shared" si="10"/>
        <v xml:space="preserve"> </v>
      </c>
      <c r="K136" s="5"/>
      <c r="L136" s="1" t="str">
        <f t="shared" si="11"/>
        <v xml:space="preserve"> </v>
      </c>
      <c r="M136" s="5"/>
    </row>
    <row r="137" spans="1:13" ht="38.25" x14ac:dyDescent="0.2">
      <c r="A137" s="4" t="s">
        <v>549</v>
      </c>
      <c r="B137" s="4" t="s">
        <v>550</v>
      </c>
      <c r="C137" s="5"/>
      <c r="D137" s="5">
        <v>-0.26350000000000001</v>
      </c>
      <c r="E137" s="1" t="str">
        <f t="shared" si="8"/>
        <v xml:space="preserve"> </v>
      </c>
      <c r="F137" s="5">
        <v>-2.45166</v>
      </c>
      <c r="G137" s="1">
        <f t="shared" si="9"/>
        <v>10.747819844513513</v>
      </c>
      <c r="H137" s="5"/>
      <c r="I137" s="5"/>
      <c r="J137" s="1" t="str">
        <f t="shared" si="10"/>
        <v xml:space="preserve"> </v>
      </c>
      <c r="K137" s="5"/>
      <c r="L137" s="1" t="str">
        <f t="shared" si="11"/>
        <v xml:space="preserve"> </v>
      </c>
      <c r="M137" s="5"/>
    </row>
    <row r="138" spans="1:13" x14ac:dyDescent="0.2">
      <c r="A138" s="4" t="s">
        <v>551</v>
      </c>
      <c r="B138" s="4" t="s">
        <v>552</v>
      </c>
      <c r="C138" s="5">
        <v>0.13983000000000001</v>
      </c>
      <c r="D138" s="5">
        <v>-7.6329999999999995E-2</v>
      </c>
      <c r="E138" s="1" t="str">
        <f t="shared" si="8"/>
        <v/>
      </c>
      <c r="F138" s="5">
        <v>-3.3369300000000002</v>
      </c>
      <c r="G138" s="1">
        <f t="shared" si="9"/>
        <v>2.2874318610219571</v>
      </c>
      <c r="H138" s="5">
        <v>0.13983000000000001</v>
      </c>
      <c r="I138" s="5">
        <v>-7.6329999999999995E-2</v>
      </c>
      <c r="J138" s="1" t="str">
        <f t="shared" si="10"/>
        <v/>
      </c>
      <c r="K138" s="5">
        <v>-3.3359299999999998</v>
      </c>
      <c r="L138" s="1">
        <f t="shared" si="11"/>
        <v>2.2881175564235461</v>
      </c>
      <c r="M138" s="5">
        <v>-0.21616000000000002</v>
      </c>
    </row>
    <row r="139" spans="1:13" x14ac:dyDescent="0.2">
      <c r="A139" s="4" t="s">
        <v>553</v>
      </c>
      <c r="B139" s="4" t="s">
        <v>554</v>
      </c>
      <c r="C139" s="5">
        <v>6.4759999999999998E-2</v>
      </c>
      <c r="D139" s="5">
        <v>-3.5349999999999999E-2</v>
      </c>
      <c r="E139" s="1" t="str">
        <f t="shared" si="8"/>
        <v/>
      </c>
      <c r="F139" s="5">
        <v>-1.2256400000000001</v>
      </c>
      <c r="G139" s="1">
        <f t="shared" si="9"/>
        <v>2.8842074344832085</v>
      </c>
      <c r="H139" s="5">
        <v>6.4759999999999998E-2</v>
      </c>
      <c r="I139" s="5">
        <v>-3.5349999999999999E-2</v>
      </c>
      <c r="J139" s="1" t="str">
        <f t="shared" si="10"/>
        <v/>
      </c>
      <c r="K139" s="5">
        <v>-1.22464</v>
      </c>
      <c r="L139" s="1">
        <f t="shared" si="11"/>
        <v>2.88656258165665</v>
      </c>
      <c r="M139" s="5">
        <v>-0.10011</v>
      </c>
    </row>
    <row r="140" spans="1:13" ht="25.5" x14ac:dyDescent="0.2">
      <c r="A140" s="4" t="s">
        <v>555</v>
      </c>
      <c r="B140" s="4" t="s">
        <v>556</v>
      </c>
      <c r="C140" s="5"/>
      <c r="D140" s="5"/>
      <c r="E140" s="1" t="str">
        <f t="shared" si="8"/>
        <v xml:space="preserve"> </v>
      </c>
      <c r="F140" s="5"/>
      <c r="G140" s="1" t="str">
        <f t="shared" si="9"/>
        <v xml:space="preserve"> </v>
      </c>
      <c r="H140" s="5"/>
      <c r="I140" s="5"/>
      <c r="J140" s="1" t="str">
        <f t="shared" si="10"/>
        <v xml:space="preserve"> </v>
      </c>
      <c r="K140" s="5"/>
      <c r="L140" s="1" t="str">
        <f t="shared" si="11"/>
        <v xml:space="preserve"> </v>
      </c>
      <c r="M140" s="5"/>
    </row>
    <row r="141" spans="1:13" ht="38.25" x14ac:dyDescent="0.2">
      <c r="A141" s="4" t="s">
        <v>557</v>
      </c>
      <c r="B141" s="4" t="s">
        <v>558</v>
      </c>
      <c r="C141" s="5"/>
      <c r="D141" s="5"/>
      <c r="E141" s="1" t="str">
        <f t="shared" si="8"/>
        <v xml:space="preserve"> </v>
      </c>
      <c r="F141" s="5"/>
      <c r="G141" s="1" t="str">
        <f t="shared" si="9"/>
        <v xml:space="preserve"> </v>
      </c>
      <c r="H141" s="5"/>
      <c r="I141" s="5"/>
      <c r="J141" s="1" t="str">
        <f t="shared" si="10"/>
        <v xml:space="preserve"> </v>
      </c>
      <c r="K141" s="5"/>
      <c r="L141" s="1" t="str">
        <f t="shared" si="11"/>
        <v xml:space="preserve"> </v>
      </c>
      <c r="M141" s="5"/>
    </row>
    <row r="142" spans="1:13" x14ac:dyDescent="0.2">
      <c r="A142" s="4" t="s">
        <v>559</v>
      </c>
      <c r="B142" s="4" t="s">
        <v>560</v>
      </c>
      <c r="C142" s="5">
        <v>6.4759999999999998E-2</v>
      </c>
      <c r="D142" s="5">
        <v>-3.5349999999999999E-2</v>
      </c>
      <c r="E142" s="1" t="str">
        <f t="shared" si="8"/>
        <v/>
      </c>
      <c r="F142" s="5">
        <v>-1.22464</v>
      </c>
      <c r="G142" s="1">
        <f t="shared" si="9"/>
        <v>2.88656258165665</v>
      </c>
      <c r="H142" s="5">
        <v>6.4759999999999998E-2</v>
      </c>
      <c r="I142" s="5">
        <v>-3.5349999999999999E-2</v>
      </c>
      <c r="J142" s="1" t="str">
        <f t="shared" si="10"/>
        <v/>
      </c>
      <c r="K142" s="5">
        <v>-1.22464</v>
      </c>
      <c r="L142" s="1">
        <f t="shared" si="11"/>
        <v>2.88656258165665</v>
      </c>
      <c r="M142" s="5">
        <v>-0.10011</v>
      </c>
    </row>
    <row r="143" spans="1:13" ht="25.5" x14ac:dyDescent="0.2">
      <c r="A143" s="4" t="s">
        <v>561</v>
      </c>
      <c r="B143" s="4" t="s">
        <v>562</v>
      </c>
      <c r="C143" s="5">
        <v>7.5069999999999998E-2</v>
      </c>
      <c r="D143" s="5">
        <v>-4.0980000000000003E-2</v>
      </c>
      <c r="E143" s="1" t="str">
        <f t="shared" si="8"/>
        <v/>
      </c>
      <c r="F143" s="5">
        <v>-2.1112899999999999</v>
      </c>
      <c r="G143" s="1">
        <f t="shared" si="9"/>
        <v>1.9409934210837927</v>
      </c>
      <c r="H143" s="5">
        <v>7.5069999999999998E-2</v>
      </c>
      <c r="I143" s="5">
        <v>-4.0980000000000003E-2</v>
      </c>
      <c r="J143" s="1" t="str">
        <f t="shared" si="10"/>
        <v/>
      </c>
      <c r="K143" s="5">
        <v>-2.1112899999999999</v>
      </c>
      <c r="L143" s="1">
        <f t="shared" si="11"/>
        <v>1.9409934210837927</v>
      </c>
      <c r="M143" s="5">
        <v>-0.11605</v>
      </c>
    </row>
    <row r="144" spans="1:13" ht="63.75" x14ac:dyDescent="0.2">
      <c r="A144" s="4" t="s">
        <v>563</v>
      </c>
      <c r="B144" s="4" t="s">
        <v>564</v>
      </c>
      <c r="C144" s="5">
        <v>7.5069999999999998E-2</v>
      </c>
      <c r="D144" s="5">
        <v>-4.0980000000000003E-2</v>
      </c>
      <c r="E144" s="1" t="str">
        <f t="shared" si="8"/>
        <v/>
      </c>
      <c r="F144" s="5">
        <v>-2.1112899999999999</v>
      </c>
      <c r="G144" s="1">
        <f t="shared" si="9"/>
        <v>1.9409934210837927</v>
      </c>
      <c r="H144" s="5">
        <v>7.5069999999999998E-2</v>
      </c>
      <c r="I144" s="5">
        <v>-4.0980000000000003E-2</v>
      </c>
      <c r="J144" s="1" t="str">
        <f t="shared" si="10"/>
        <v/>
      </c>
      <c r="K144" s="5">
        <v>-2.1112899999999999</v>
      </c>
      <c r="L144" s="1">
        <f t="shared" si="11"/>
        <v>1.9409934210837927</v>
      </c>
      <c r="M144" s="5">
        <v>-0.11605</v>
      </c>
    </row>
    <row r="145" spans="1:13" x14ac:dyDescent="0.2">
      <c r="A145" s="4" t="s">
        <v>565</v>
      </c>
      <c r="B145" s="4" t="s">
        <v>566</v>
      </c>
      <c r="C145" s="5">
        <v>-2.35E-2</v>
      </c>
      <c r="D145" s="5">
        <v>0.29120000000000001</v>
      </c>
      <c r="E145" s="1" t="str">
        <f t="shared" si="8"/>
        <v/>
      </c>
      <c r="F145" s="5">
        <v>-179.88171</v>
      </c>
      <c r="G145" s="1" t="str">
        <f t="shared" si="9"/>
        <v/>
      </c>
      <c r="H145" s="5"/>
      <c r="I145" s="5">
        <v>0.15736</v>
      </c>
      <c r="J145" s="1" t="str">
        <f t="shared" si="10"/>
        <v xml:space="preserve"> </v>
      </c>
      <c r="K145" s="5">
        <v>18.579630000000002</v>
      </c>
      <c r="L145" s="1">
        <f t="shared" si="11"/>
        <v>0.84694905119208508</v>
      </c>
      <c r="M145" s="5"/>
    </row>
    <row r="146" spans="1:13" x14ac:dyDescent="0.2">
      <c r="A146" s="4" t="s">
        <v>567</v>
      </c>
      <c r="B146" s="4" t="s">
        <v>568</v>
      </c>
      <c r="C146" s="5"/>
      <c r="D146" s="5">
        <v>0.31473000000000001</v>
      </c>
      <c r="E146" s="1" t="str">
        <f t="shared" si="8"/>
        <v xml:space="preserve"> </v>
      </c>
      <c r="F146" s="5">
        <v>0.60465999999999998</v>
      </c>
      <c r="G146" s="1">
        <f t="shared" si="9"/>
        <v>52.050739258426226</v>
      </c>
      <c r="H146" s="5"/>
      <c r="I146" s="5">
        <v>0.15736</v>
      </c>
      <c r="J146" s="1" t="str">
        <f t="shared" si="10"/>
        <v xml:space="preserve"> </v>
      </c>
      <c r="K146" s="5">
        <v>0.30232999999999999</v>
      </c>
      <c r="L146" s="1">
        <f t="shared" si="11"/>
        <v>52.049085436443619</v>
      </c>
      <c r="M146" s="5"/>
    </row>
    <row r="147" spans="1:13" ht="25.5" x14ac:dyDescent="0.2">
      <c r="A147" s="4" t="s">
        <v>569</v>
      </c>
      <c r="B147" s="4" t="s">
        <v>570</v>
      </c>
      <c r="C147" s="5"/>
      <c r="D147" s="5"/>
      <c r="E147" s="1" t="str">
        <f t="shared" si="8"/>
        <v xml:space="preserve"> </v>
      </c>
      <c r="F147" s="5">
        <v>0.78998999999999997</v>
      </c>
      <c r="G147" s="1" t="str">
        <f t="shared" si="9"/>
        <v/>
      </c>
      <c r="H147" s="5"/>
      <c r="I147" s="5"/>
      <c r="J147" s="1" t="str">
        <f t="shared" si="10"/>
        <v xml:space="preserve"> </v>
      </c>
      <c r="K147" s="5">
        <v>0.78998999999999997</v>
      </c>
      <c r="L147" s="1" t="str">
        <f t="shared" si="11"/>
        <v/>
      </c>
      <c r="M147" s="5"/>
    </row>
    <row r="148" spans="1:13" x14ac:dyDescent="0.2">
      <c r="A148" s="4" t="s">
        <v>571</v>
      </c>
      <c r="B148" s="4" t="s">
        <v>572</v>
      </c>
      <c r="C148" s="5"/>
      <c r="D148" s="5"/>
      <c r="E148" s="1" t="str">
        <f t="shared" si="8"/>
        <v xml:space="preserve"> </v>
      </c>
      <c r="F148" s="5">
        <v>17.487310000000001</v>
      </c>
      <c r="G148" s="1" t="str">
        <f t="shared" si="9"/>
        <v/>
      </c>
      <c r="H148" s="5"/>
      <c r="I148" s="5"/>
      <c r="J148" s="1" t="str">
        <f t="shared" si="10"/>
        <v xml:space="preserve"> </v>
      </c>
      <c r="K148" s="5">
        <v>17.487310000000001</v>
      </c>
      <c r="L148" s="1" t="str">
        <f t="shared" si="11"/>
        <v/>
      </c>
      <c r="M148" s="5"/>
    </row>
    <row r="149" spans="1:13" ht="25.5" x14ac:dyDescent="0.2">
      <c r="A149" s="4" t="s">
        <v>573</v>
      </c>
      <c r="B149" s="4" t="s">
        <v>574</v>
      </c>
      <c r="C149" s="5">
        <v>-2.35E-2</v>
      </c>
      <c r="D149" s="5">
        <v>-2.3529999999999999E-2</v>
      </c>
      <c r="E149" s="1">
        <f t="shared" si="8"/>
        <v>100.12765957446807</v>
      </c>
      <c r="F149" s="5">
        <v>-198.76366999999999</v>
      </c>
      <c r="G149" s="1">
        <f t="shared" si="9"/>
        <v>1.1838179482196119E-2</v>
      </c>
      <c r="H149" s="5"/>
      <c r="I149" s="5"/>
      <c r="J149" s="1" t="str">
        <f t="shared" si="10"/>
        <v xml:space="preserve"> </v>
      </c>
      <c r="K149" s="5"/>
      <c r="L149" s="1" t="str">
        <f t="shared" si="11"/>
        <v xml:space="preserve"> </v>
      </c>
      <c r="M149" s="5"/>
    </row>
    <row r="150" spans="1:13" ht="38.25" x14ac:dyDescent="0.2">
      <c r="A150" s="4" t="s">
        <v>575</v>
      </c>
      <c r="B150" s="4" t="s">
        <v>576</v>
      </c>
      <c r="C150" s="5">
        <v>-2.35E-2</v>
      </c>
      <c r="D150" s="5">
        <v>-2.3529999999999999E-2</v>
      </c>
      <c r="E150" s="1">
        <f t="shared" si="8"/>
        <v>100.12765957446807</v>
      </c>
      <c r="F150" s="5">
        <v>4.3042699999999998</v>
      </c>
      <c r="G150" s="1" t="str">
        <f t="shared" si="9"/>
        <v/>
      </c>
      <c r="H150" s="5"/>
      <c r="I150" s="5"/>
      <c r="J150" s="1" t="str">
        <f t="shared" si="10"/>
        <v xml:space="preserve"> </v>
      </c>
      <c r="K150" s="5"/>
      <c r="L150" s="1" t="str">
        <f t="shared" si="11"/>
        <v xml:space="preserve"> </v>
      </c>
      <c r="M150" s="5"/>
    </row>
    <row r="151" spans="1:13" ht="38.25" x14ac:dyDescent="0.2">
      <c r="A151" s="4" t="s">
        <v>577</v>
      </c>
      <c r="B151" s="4" t="s">
        <v>578</v>
      </c>
      <c r="C151" s="5"/>
      <c r="D151" s="5"/>
      <c r="E151" s="1" t="str">
        <f t="shared" si="8"/>
        <v xml:space="preserve"> </v>
      </c>
      <c r="F151" s="5">
        <v>0.89090999999999998</v>
      </c>
      <c r="G151" s="1" t="str">
        <f t="shared" si="9"/>
        <v/>
      </c>
      <c r="H151" s="5"/>
      <c r="I151" s="5"/>
      <c r="J151" s="1" t="str">
        <f t="shared" si="10"/>
        <v xml:space="preserve"> </v>
      </c>
      <c r="K151" s="5"/>
      <c r="L151" s="1" t="str">
        <f t="shared" si="11"/>
        <v xml:space="preserve"> </v>
      </c>
      <c r="M151" s="5"/>
    </row>
    <row r="152" spans="1:13" ht="38.25" x14ac:dyDescent="0.2">
      <c r="A152" s="4" t="s">
        <v>579</v>
      </c>
      <c r="B152" s="4" t="s">
        <v>580</v>
      </c>
      <c r="C152" s="5"/>
      <c r="D152" s="5"/>
      <c r="E152" s="1" t="str">
        <f t="shared" si="8"/>
        <v xml:space="preserve"> </v>
      </c>
      <c r="F152" s="5">
        <v>-203.95885000000001</v>
      </c>
      <c r="G152" s="1" t="str">
        <f t="shared" si="9"/>
        <v/>
      </c>
      <c r="H152" s="5"/>
      <c r="I152" s="5"/>
      <c r="J152" s="1" t="str">
        <f t="shared" si="10"/>
        <v xml:space="preserve"> </v>
      </c>
      <c r="K152" s="5"/>
      <c r="L152" s="1" t="str">
        <f t="shared" si="11"/>
        <v xml:space="preserve"> </v>
      </c>
      <c r="M152" s="5"/>
    </row>
    <row r="153" spans="1:13" ht="25.5" x14ac:dyDescent="0.2">
      <c r="A153" s="4" t="s">
        <v>581</v>
      </c>
      <c r="B153" s="4" t="s">
        <v>582</v>
      </c>
      <c r="C153" s="5">
        <v>8.3290000000000003E-2</v>
      </c>
      <c r="D153" s="5">
        <v>-0.12567999999999999</v>
      </c>
      <c r="E153" s="1" t="str">
        <f t="shared" si="8"/>
        <v/>
      </c>
      <c r="F153" s="5">
        <v>-2.9887000000000001</v>
      </c>
      <c r="G153" s="1">
        <f t="shared" si="9"/>
        <v>4.2051728176130085</v>
      </c>
      <c r="H153" s="5">
        <v>8.3290000000000003E-2</v>
      </c>
      <c r="I153" s="5">
        <v>-5.0279999999999998E-2</v>
      </c>
      <c r="J153" s="1" t="str">
        <f t="shared" si="10"/>
        <v/>
      </c>
      <c r="K153" s="5">
        <v>-2.5670000000000002</v>
      </c>
      <c r="L153" s="1">
        <f t="shared" si="11"/>
        <v>1.9587066614725357</v>
      </c>
      <c r="M153" s="5">
        <v>-0.12877</v>
      </c>
    </row>
    <row r="154" spans="1:13" x14ac:dyDescent="0.2">
      <c r="A154" s="4" t="s">
        <v>583</v>
      </c>
      <c r="B154" s="4" t="s">
        <v>584</v>
      </c>
      <c r="C154" s="5">
        <v>8.3290000000000003E-2</v>
      </c>
      <c r="D154" s="5">
        <v>-0.12567999999999999</v>
      </c>
      <c r="E154" s="1" t="str">
        <f t="shared" si="8"/>
        <v/>
      </c>
      <c r="F154" s="5">
        <v>-0.70282999999999995</v>
      </c>
      <c r="G154" s="1">
        <f t="shared" si="9"/>
        <v>17.881991377715806</v>
      </c>
      <c r="H154" s="5">
        <v>8.3290000000000003E-2</v>
      </c>
      <c r="I154" s="5">
        <v>-5.0279999999999998E-2</v>
      </c>
      <c r="J154" s="1" t="str">
        <f t="shared" si="10"/>
        <v/>
      </c>
      <c r="K154" s="5">
        <v>-0.28112999999999999</v>
      </c>
      <c r="L154" s="1">
        <f t="shared" si="11"/>
        <v>17.884964251413937</v>
      </c>
      <c r="M154" s="5">
        <v>-0.12877</v>
      </c>
    </row>
    <row r="155" spans="1:13" ht="25.5" x14ac:dyDescent="0.2">
      <c r="A155" s="4" t="s">
        <v>585</v>
      </c>
      <c r="B155" s="4" t="s">
        <v>586</v>
      </c>
      <c r="C155" s="5"/>
      <c r="D155" s="5"/>
      <c r="E155" s="1" t="str">
        <f t="shared" si="8"/>
        <v xml:space="preserve"> </v>
      </c>
      <c r="F155" s="5">
        <v>-2.2858700000000001</v>
      </c>
      <c r="G155" s="1" t="str">
        <f t="shared" si="9"/>
        <v/>
      </c>
      <c r="H155" s="5"/>
      <c r="I155" s="5"/>
      <c r="J155" s="1" t="str">
        <f t="shared" si="10"/>
        <v xml:space="preserve"> </v>
      </c>
      <c r="K155" s="5">
        <v>-2.2858700000000001</v>
      </c>
      <c r="L155" s="1" t="str">
        <f t="shared" si="11"/>
        <v/>
      </c>
      <c r="M155" s="5"/>
    </row>
    <row r="156" spans="1:13" ht="25.5" x14ac:dyDescent="0.2">
      <c r="A156" s="4" t="s">
        <v>587</v>
      </c>
      <c r="B156" s="4" t="s">
        <v>588</v>
      </c>
      <c r="C156" s="5"/>
      <c r="D156" s="5">
        <v>-5.1819999999999998E-2</v>
      </c>
      <c r="E156" s="1" t="str">
        <f t="shared" si="8"/>
        <v xml:space="preserve"> </v>
      </c>
      <c r="F156" s="5">
        <v>-19.462219999999999</v>
      </c>
      <c r="G156" s="1">
        <f t="shared" si="9"/>
        <v>0.26625945036075022</v>
      </c>
      <c r="H156" s="5"/>
      <c r="I156" s="5"/>
      <c r="J156" s="1" t="str">
        <f t="shared" si="10"/>
        <v xml:space="preserve"> </v>
      </c>
      <c r="K156" s="5"/>
      <c r="L156" s="1" t="str">
        <f t="shared" si="11"/>
        <v xml:space="preserve"> </v>
      </c>
      <c r="M156" s="5"/>
    </row>
    <row r="157" spans="1:13" x14ac:dyDescent="0.2">
      <c r="A157" s="4" t="s">
        <v>589</v>
      </c>
      <c r="B157" s="4" t="s">
        <v>590</v>
      </c>
      <c r="C157" s="5"/>
      <c r="D157" s="5"/>
      <c r="E157" s="1" t="str">
        <f t="shared" si="8"/>
        <v xml:space="preserve"> </v>
      </c>
      <c r="F157" s="5">
        <v>1.0330000000000001E-2</v>
      </c>
      <c r="G157" s="1" t="str">
        <f t="shared" si="9"/>
        <v/>
      </c>
      <c r="H157" s="5"/>
      <c r="I157" s="5"/>
      <c r="J157" s="1" t="str">
        <f t="shared" si="10"/>
        <v xml:space="preserve"> </v>
      </c>
      <c r="K157" s="5"/>
      <c r="L157" s="1" t="str">
        <f t="shared" si="11"/>
        <v xml:space="preserve"> </v>
      </c>
      <c r="M157" s="5"/>
    </row>
    <row r="158" spans="1:13" ht="25.5" x14ac:dyDescent="0.2">
      <c r="A158" s="4" t="s">
        <v>591</v>
      </c>
      <c r="B158" s="4" t="s">
        <v>592</v>
      </c>
      <c r="C158" s="5"/>
      <c r="D158" s="5"/>
      <c r="E158" s="1" t="str">
        <f t="shared" si="8"/>
        <v xml:space="preserve"> </v>
      </c>
      <c r="F158" s="5">
        <v>1.0330000000000001E-2</v>
      </c>
      <c r="G158" s="1" t="str">
        <f t="shared" si="9"/>
        <v/>
      </c>
      <c r="H158" s="5"/>
      <c r="I158" s="5"/>
      <c r="J158" s="1" t="str">
        <f t="shared" si="10"/>
        <v xml:space="preserve"> </v>
      </c>
      <c r="K158" s="5"/>
      <c r="L158" s="1" t="str">
        <f t="shared" si="11"/>
        <v xml:space="preserve"> </v>
      </c>
      <c r="M158" s="5"/>
    </row>
    <row r="159" spans="1:13" ht="38.25" x14ac:dyDescent="0.2">
      <c r="A159" s="4" t="s">
        <v>593</v>
      </c>
      <c r="B159" s="4" t="s">
        <v>594</v>
      </c>
      <c r="C159" s="5"/>
      <c r="D159" s="5">
        <v>-7.3889999999999997E-2</v>
      </c>
      <c r="E159" s="1" t="str">
        <f t="shared" si="8"/>
        <v xml:space="preserve"> </v>
      </c>
      <c r="F159" s="5">
        <v>0.67881999999999998</v>
      </c>
      <c r="G159" s="1" t="str">
        <f t="shared" si="9"/>
        <v/>
      </c>
      <c r="H159" s="5"/>
      <c r="I159" s="5"/>
      <c r="J159" s="1" t="str">
        <f t="shared" si="10"/>
        <v xml:space="preserve"> </v>
      </c>
      <c r="K159" s="5"/>
      <c r="L159" s="1" t="str">
        <f t="shared" si="11"/>
        <v xml:space="preserve"> </v>
      </c>
      <c r="M159" s="5"/>
    </row>
    <row r="160" spans="1:13" ht="51" x14ac:dyDescent="0.2">
      <c r="A160" s="4" t="s">
        <v>595</v>
      </c>
      <c r="B160" s="4" t="s">
        <v>596</v>
      </c>
      <c r="C160" s="5"/>
      <c r="D160" s="5"/>
      <c r="E160" s="1" t="str">
        <f t="shared" si="8"/>
        <v xml:space="preserve"> </v>
      </c>
      <c r="F160" s="5">
        <v>0.71003000000000005</v>
      </c>
      <c r="G160" s="1" t="str">
        <f t="shared" si="9"/>
        <v/>
      </c>
      <c r="H160" s="5"/>
      <c r="I160" s="5"/>
      <c r="J160" s="1" t="str">
        <f t="shared" si="10"/>
        <v xml:space="preserve"> </v>
      </c>
      <c r="K160" s="5"/>
      <c r="L160" s="1" t="str">
        <f t="shared" si="11"/>
        <v xml:space="preserve"> </v>
      </c>
      <c r="M160" s="5"/>
    </row>
    <row r="161" spans="1:13" ht="51" x14ac:dyDescent="0.2">
      <c r="A161" s="4" t="s">
        <v>597</v>
      </c>
      <c r="B161" s="4" t="s">
        <v>598</v>
      </c>
      <c r="C161" s="5"/>
      <c r="D161" s="5">
        <v>-7.2620000000000004E-2</v>
      </c>
      <c r="E161" s="1" t="str">
        <f t="shared" si="8"/>
        <v xml:space="preserve"> </v>
      </c>
      <c r="F161" s="5">
        <v>-3.1210000000000002E-2</v>
      </c>
      <c r="G161" s="1" t="str">
        <f t="shared" si="9"/>
        <v>свыше 200</v>
      </c>
      <c r="H161" s="5"/>
      <c r="I161" s="5"/>
      <c r="J161" s="1" t="str">
        <f t="shared" si="10"/>
        <v xml:space="preserve"> </v>
      </c>
      <c r="K161" s="5"/>
      <c r="L161" s="1" t="str">
        <f t="shared" si="11"/>
        <v xml:space="preserve"> </v>
      </c>
      <c r="M161" s="5"/>
    </row>
    <row r="162" spans="1:13" x14ac:dyDescent="0.2">
      <c r="A162" s="4" t="s">
        <v>599</v>
      </c>
      <c r="B162" s="4" t="s">
        <v>600</v>
      </c>
      <c r="C162" s="5"/>
      <c r="D162" s="5">
        <v>2.2069999999999999E-2</v>
      </c>
      <c r="E162" s="1" t="str">
        <f t="shared" si="8"/>
        <v xml:space="preserve"> </v>
      </c>
      <c r="F162" s="5">
        <v>-20.15137</v>
      </c>
      <c r="G162" s="1" t="str">
        <f t="shared" si="9"/>
        <v/>
      </c>
      <c r="H162" s="5"/>
      <c r="I162" s="5"/>
      <c r="J162" s="1" t="str">
        <f t="shared" si="10"/>
        <v xml:space="preserve"> </v>
      </c>
      <c r="K162" s="5"/>
      <c r="L162" s="1" t="str">
        <f t="shared" si="11"/>
        <v xml:space="preserve"> </v>
      </c>
      <c r="M162" s="5"/>
    </row>
    <row r="163" spans="1:13" ht="25.5" x14ac:dyDescent="0.2">
      <c r="A163" s="4" t="s">
        <v>601</v>
      </c>
      <c r="B163" s="4" t="s">
        <v>602</v>
      </c>
      <c r="C163" s="5"/>
      <c r="D163" s="5"/>
      <c r="E163" s="1" t="str">
        <f t="shared" si="8"/>
        <v xml:space="preserve"> </v>
      </c>
      <c r="F163" s="5">
        <v>0.10767</v>
      </c>
      <c r="G163" s="1" t="str">
        <f t="shared" si="9"/>
        <v/>
      </c>
      <c r="H163" s="5"/>
      <c r="I163" s="5"/>
      <c r="J163" s="1" t="str">
        <f t="shared" si="10"/>
        <v xml:space="preserve"> </v>
      </c>
      <c r="K163" s="5"/>
      <c r="L163" s="1" t="str">
        <f t="shared" si="11"/>
        <v xml:space="preserve"> </v>
      </c>
      <c r="M163" s="5"/>
    </row>
    <row r="164" spans="1:13" ht="25.5" x14ac:dyDescent="0.2">
      <c r="A164" s="4" t="s">
        <v>603</v>
      </c>
      <c r="B164" s="4" t="s">
        <v>604</v>
      </c>
      <c r="C164" s="5"/>
      <c r="D164" s="5">
        <v>2.2069999999999999E-2</v>
      </c>
      <c r="E164" s="1" t="str">
        <f t="shared" si="8"/>
        <v xml:space="preserve"> </v>
      </c>
      <c r="F164" s="5">
        <v>-20.259039999999999</v>
      </c>
      <c r="G164" s="1" t="str">
        <f t="shared" si="9"/>
        <v/>
      </c>
      <c r="H164" s="5"/>
      <c r="I164" s="5"/>
      <c r="J164" s="1" t="str">
        <f t="shared" si="10"/>
        <v xml:space="preserve"> </v>
      </c>
      <c r="K164" s="5"/>
      <c r="L164" s="1" t="str">
        <f t="shared" si="11"/>
        <v xml:space="preserve"> </v>
      </c>
      <c r="M164" s="5"/>
    </row>
    <row r="165" spans="1:13" ht="38.25" x14ac:dyDescent="0.2">
      <c r="A165" s="4" t="s">
        <v>605</v>
      </c>
      <c r="B165" s="4" t="s">
        <v>606</v>
      </c>
      <c r="C165" s="5">
        <v>2597449.9183</v>
      </c>
      <c r="D165" s="5">
        <v>2614825.7817099998</v>
      </c>
      <c r="E165" s="1">
        <f t="shared" si="8"/>
        <v>100.66895855383314</v>
      </c>
      <c r="F165" s="5">
        <v>1023118.81244</v>
      </c>
      <c r="G165" s="1" t="str">
        <f t="shared" si="9"/>
        <v>свыше 200</v>
      </c>
      <c r="H165" s="5">
        <v>1987265.6403699999</v>
      </c>
      <c r="I165" s="5">
        <v>2172107.7386400001</v>
      </c>
      <c r="J165" s="1">
        <f t="shared" si="10"/>
        <v>109.30132814230036</v>
      </c>
      <c r="K165" s="5">
        <v>637962.06088999996</v>
      </c>
      <c r="L165" s="1" t="str">
        <f t="shared" si="11"/>
        <v>свыше 200</v>
      </c>
      <c r="M165" s="5">
        <v>309949.69264000002</v>
      </c>
    </row>
    <row r="166" spans="1:13" ht="63.75" x14ac:dyDescent="0.2">
      <c r="A166" s="4" t="s">
        <v>607</v>
      </c>
      <c r="B166" s="4" t="s">
        <v>608</v>
      </c>
      <c r="C166" s="5">
        <v>17041.11419</v>
      </c>
      <c r="D166" s="5">
        <v>39899.074540000001</v>
      </c>
      <c r="E166" s="1" t="str">
        <f t="shared" si="8"/>
        <v>свыше 200</v>
      </c>
      <c r="F166" s="5">
        <v>18248.1446</v>
      </c>
      <c r="G166" s="1" t="str">
        <f t="shared" si="9"/>
        <v>свыше 200</v>
      </c>
      <c r="H166" s="5"/>
      <c r="I166" s="5">
        <v>22880.16315</v>
      </c>
      <c r="J166" s="1" t="str">
        <f t="shared" si="10"/>
        <v xml:space="preserve"> </v>
      </c>
      <c r="K166" s="5">
        <v>8172.1508000000003</v>
      </c>
      <c r="L166" s="1" t="str">
        <f t="shared" si="11"/>
        <v>свыше 200</v>
      </c>
      <c r="M166" s="5"/>
    </row>
    <row r="167" spans="1:13" ht="51" x14ac:dyDescent="0.2">
      <c r="A167" s="4" t="s">
        <v>609</v>
      </c>
      <c r="B167" s="4" t="s">
        <v>610</v>
      </c>
      <c r="C167" s="5"/>
      <c r="D167" s="5">
        <v>22880.16315</v>
      </c>
      <c r="E167" s="1" t="str">
        <f t="shared" si="8"/>
        <v xml:space="preserve"> </v>
      </c>
      <c r="F167" s="5">
        <v>8172.1508000000003</v>
      </c>
      <c r="G167" s="1" t="str">
        <f t="shared" si="9"/>
        <v>свыше 200</v>
      </c>
      <c r="H167" s="5"/>
      <c r="I167" s="5">
        <v>22880.16315</v>
      </c>
      <c r="J167" s="1" t="str">
        <f t="shared" si="10"/>
        <v xml:space="preserve"> </v>
      </c>
      <c r="K167" s="5">
        <v>8172.1508000000003</v>
      </c>
      <c r="L167" s="1" t="str">
        <f t="shared" si="11"/>
        <v>свыше 200</v>
      </c>
      <c r="M167" s="5"/>
    </row>
    <row r="168" spans="1:13" ht="51" x14ac:dyDescent="0.2">
      <c r="A168" s="4" t="s">
        <v>611</v>
      </c>
      <c r="B168" s="4" t="s">
        <v>612</v>
      </c>
      <c r="C168" s="5">
        <v>17037.532190000002</v>
      </c>
      <c r="D168" s="5">
        <v>17018.911390000001</v>
      </c>
      <c r="E168" s="1">
        <f t="shared" si="8"/>
        <v>99.89070717641296</v>
      </c>
      <c r="F168" s="5">
        <v>10072.4118</v>
      </c>
      <c r="G168" s="1">
        <f t="shared" si="9"/>
        <v>168.96560355087945</v>
      </c>
      <c r="H168" s="5"/>
      <c r="I168" s="5"/>
      <c r="J168" s="1" t="str">
        <f t="shared" si="10"/>
        <v xml:space="preserve"> </v>
      </c>
      <c r="K168" s="5"/>
      <c r="L168" s="1" t="str">
        <f t="shared" si="11"/>
        <v xml:space="preserve"> </v>
      </c>
      <c r="M168" s="5"/>
    </row>
    <row r="169" spans="1:13" ht="51" x14ac:dyDescent="0.2">
      <c r="A169" s="4" t="s">
        <v>613</v>
      </c>
      <c r="B169" s="4" t="s">
        <v>614</v>
      </c>
      <c r="C169" s="5">
        <v>3.5819999999999999</v>
      </c>
      <c r="D169" s="5"/>
      <c r="E169" s="1" t="str">
        <f t="shared" si="8"/>
        <v/>
      </c>
      <c r="F169" s="5">
        <v>3.5819999999999999</v>
      </c>
      <c r="G169" s="1" t="str">
        <f t="shared" si="9"/>
        <v/>
      </c>
      <c r="H169" s="5"/>
      <c r="I169" s="5"/>
      <c r="J169" s="1" t="str">
        <f t="shared" si="10"/>
        <v xml:space="preserve"> </v>
      </c>
      <c r="K169" s="5"/>
      <c r="L169" s="1" t="str">
        <f t="shared" si="11"/>
        <v xml:space="preserve"> </v>
      </c>
      <c r="M169" s="5"/>
    </row>
    <row r="170" spans="1:13" x14ac:dyDescent="0.2">
      <c r="A170" s="4" t="s">
        <v>615</v>
      </c>
      <c r="B170" s="4" t="s">
        <v>616</v>
      </c>
      <c r="C170" s="5">
        <v>1948293.22615</v>
      </c>
      <c r="D170" s="5">
        <v>2103553.8644400002</v>
      </c>
      <c r="E170" s="1">
        <f t="shared" si="8"/>
        <v>107.9690590823851</v>
      </c>
      <c r="F170" s="5">
        <v>613198.92035999999</v>
      </c>
      <c r="G170" s="1" t="str">
        <f t="shared" si="9"/>
        <v>свыше 200</v>
      </c>
      <c r="H170" s="5">
        <v>1948293.22615</v>
      </c>
      <c r="I170" s="5">
        <v>2103553.8644400002</v>
      </c>
      <c r="J170" s="1">
        <f t="shared" si="10"/>
        <v>107.9690590823851</v>
      </c>
      <c r="K170" s="5">
        <v>613198.92035999999</v>
      </c>
      <c r="L170" s="1" t="str">
        <f t="shared" si="11"/>
        <v>свыше 200</v>
      </c>
      <c r="M170" s="5">
        <v>304136.85626000026</v>
      </c>
    </row>
    <row r="171" spans="1:13" ht="38.25" x14ac:dyDescent="0.2">
      <c r="A171" s="4" t="s">
        <v>617</v>
      </c>
      <c r="B171" s="4" t="s">
        <v>618</v>
      </c>
      <c r="C171" s="5">
        <v>1948293.22615</v>
      </c>
      <c r="D171" s="5">
        <v>2103553.8644400002</v>
      </c>
      <c r="E171" s="1">
        <f t="shared" si="8"/>
        <v>107.9690590823851</v>
      </c>
      <c r="F171" s="5">
        <v>613198.92035999999</v>
      </c>
      <c r="G171" s="1" t="str">
        <f t="shared" si="9"/>
        <v>свыше 200</v>
      </c>
      <c r="H171" s="5">
        <v>1948293.22615</v>
      </c>
      <c r="I171" s="5">
        <v>2103553.8644400002</v>
      </c>
      <c r="J171" s="1">
        <f t="shared" si="10"/>
        <v>107.9690590823851</v>
      </c>
      <c r="K171" s="5">
        <v>613198.92035999999</v>
      </c>
      <c r="L171" s="1" t="str">
        <f t="shared" si="11"/>
        <v>свыше 200</v>
      </c>
      <c r="M171" s="5">
        <v>304136.85626000026</v>
      </c>
    </row>
    <row r="172" spans="1:13" ht="38.25" x14ac:dyDescent="0.2">
      <c r="A172" s="4" t="s">
        <v>619</v>
      </c>
      <c r="B172" s="4" t="s">
        <v>620</v>
      </c>
      <c r="C172" s="5">
        <v>1948293.22615</v>
      </c>
      <c r="D172" s="5">
        <v>2103553.8644400002</v>
      </c>
      <c r="E172" s="1">
        <f t="shared" si="8"/>
        <v>107.9690590823851</v>
      </c>
      <c r="F172" s="5">
        <v>613198.92035999999</v>
      </c>
      <c r="G172" s="1" t="str">
        <f t="shared" si="9"/>
        <v>свыше 200</v>
      </c>
      <c r="H172" s="5">
        <v>1948293.22615</v>
      </c>
      <c r="I172" s="5">
        <v>2103553.8644400002</v>
      </c>
      <c r="J172" s="1">
        <f t="shared" si="10"/>
        <v>107.9690590823851</v>
      </c>
      <c r="K172" s="5">
        <v>613198.92035999999</v>
      </c>
      <c r="L172" s="1" t="str">
        <f t="shared" si="11"/>
        <v>свыше 200</v>
      </c>
      <c r="M172" s="5">
        <v>304136.85626000026</v>
      </c>
    </row>
    <row r="173" spans="1:13" ht="25.5" x14ac:dyDescent="0.2">
      <c r="A173" s="4" t="s">
        <v>621</v>
      </c>
      <c r="B173" s="4" t="s">
        <v>622</v>
      </c>
      <c r="C173" s="5">
        <v>27.457159999999998</v>
      </c>
      <c r="D173" s="5">
        <v>108.72566</v>
      </c>
      <c r="E173" s="1" t="str">
        <f t="shared" si="8"/>
        <v>свыше 200</v>
      </c>
      <c r="F173" s="5">
        <v>130.27462</v>
      </c>
      <c r="G173" s="1">
        <f t="shared" si="9"/>
        <v>83.458819530619238</v>
      </c>
      <c r="H173" s="5">
        <v>12672.29471</v>
      </c>
      <c r="I173" s="5">
        <v>9253.6919600000001</v>
      </c>
      <c r="J173" s="1">
        <f t="shared" si="10"/>
        <v>73.023017312702635</v>
      </c>
      <c r="K173" s="5">
        <v>153.27363</v>
      </c>
      <c r="L173" s="1" t="str">
        <f t="shared" si="11"/>
        <v>свыше 200</v>
      </c>
      <c r="M173" s="5">
        <v>10.771490000000995</v>
      </c>
    </row>
    <row r="174" spans="1:13" ht="38.25" x14ac:dyDescent="0.2">
      <c r="A174" s="4" t="s">
        <v>623</v>
      </c>
      <c r="B174" s="4" t="s">
        <v>624</v>
      </c>
      <c r="C174" s="5"/>
      <c r="D174" s="5">
        <v>108.72566</v>
      </c>
      <c r="E174" s="1" t="str">
        <f t="shared" si="8"/>
        <v xml:space="preserve"> </v>
      </c>
      <c r="F174" s="5">
        <v>130.27462</v>
      </c>
      <c r="G174" s="1">
        <f t="shared" si="9"/>
        <v>83.458819530619238</v>
      </c>
      <c r="H174" s="5">
        <v>12672.29471</v>
      </c>
      <c r="I174" s="5">
        <v>9253.6919600000001</v>
      </c>
      <c r="J174" s="1">
        <f t="shared" si="10"/>
        <v>73.023017312702635</v>
      </c>
      <c r="K174" s="5">
        <v>153.27363</v>
      </c>
      <c r="L174" s="1" t="str">
        <f t="shared" si="11"/>
        <v>свыше 200</v>
      </c>
      <c r="M174" s="5">
        <v>10.771490000000995</v>
      </c>
    </row>
    <row r="175" spans="1:13" ht="38.25" x14ac:dyDescent="0.2">
      <c r="A175" s="4" t="s">
        <v>625</v>
      </c>
      <c r="B175" s="4" t="s">
        <v>626</v>
      </c>
      <c r="C175" s="5">
        <v>27.457159999999998</v>
      </c>
      <c r="D175" s="5"/>
      <c r="E175" s="1" t="str">
        <f t="shared" si="8"/>
        <v/>
      </c>
      <c r="F175" s="5"/>
      <c r="G175" s="1" t="str">
        <f t="shared" si="9"/>
        <v xml:space="preserve"> </v>
      </c>
      <c r="H175" s="5"/>
      <c r="I175" s="5"/>
      <c r="J175" s="1" t="str">
        <f t="shared" si="10"/>
        <v xml:space="preserve"> </v>
      </c>
      <c r="K175" s="5"/>
      <c r="L175" s="1" t="str">
        <f t="shared" si="11"/>
        <v xml:space="preserve"> </v>
      </c>
      <c r="M175" s="5"/>
    </row>
    <row r="176" spans="1:13" ht="76.5" x14ac:dyDescent="0.2">
      <c r="A176" s="4" t="s">
        <v>627</v>
      </c>
      <c r="B176" s="4" t="s">
        <v>628</v>
      </c>
      <c r="C176" s="5">
        <v>512497.77850000001</v>
      </c>
      <c r="D176" s="5">
        <v>373923.6998</v>
      </c>
      <c r="E176" s="1">
        <f t="shared" si="8"/>
        <v>72.961038171602539</v>
      </c>
      <c r="F176" s="5">
        <v>314003.73324999999</v>
      </c>
      <c r="G176" s="1">
        <f t="shared" si="9"/>
        <v>119.08256501596865</v>
      </c>
      <c r="H176" s="5">
        <v>24142.27852</v>
      </c>
      <c r="I176" s="5">
        <v>32639.39862</v>
      </c>
      <c r="J176" s="1">
        <f t="shared" si="10"/>
        <v>135.19601554161841</v>
      </c>
      <c r="K176" s="5">
        <v>16109.86505</v>
      </c>
      <c r="L176" s="1" t="str">
        <f t="shared" si="11"/>
        <v>свыше 200</v>
      </c>
      <c r="M176" s="5">
        <v>5692.9575199999999</v>
      </c>
    </row>
    <row r="177" spans="1:13" ht="63.75" x14ac:dyDescent="0.2">
      <c r="A177" s="4" t="s">
        <v>629</v>
      </c>
      <c r="B177" s="4" t="s">
        <v>630</v>
      </c>
      <c r="C177" s="5">
        <v>404366.74615000002</v>
      </c>
      <c r="D177" s="5">
        <v>284526.93281999999</v>
      </c>
      <c r="E177" s="1">
        <f t="shared" si="8"/>
        <v>70.363583437312272</v>
      </c>
      <c r="F177" s="5">
        <v>238692.79892</v>
      </c>
      <c r="G177" s="1">
        <f t="shared" si="9"/>
        <v>119.20214355329659</v>
      </c>
      <c r="H177" s="5"/>
      <c r="I177" s="5"/>
      <c r="J177" s="1" t="str">
        <f t="shared" si="10"/>
        <v xml:space="preserve"> </v>
      </c>
      <c r="K177" s="5"/>
      <c r="L177" s="1" t="str">
        <f t="shared" si="11"/>
        <v xml:space="preserve"> </v>
      </c>
      <c r="M177" s="5"/>
    </row>
    <row r="178" spans="1:13" ht="76.5" x14ac:dyDescent="0.2">
      <c r="A178" s="4" t="s">
        <v>631</v>
      </c>
      <c r="B178" s="4" t="s">
        <v>632</v>
      </c>
      <c r="C178" s="5">
        <v>270908.64049999998</v>
      </c>
      <c r="D178" s="5">
        <v>183637.14246</v>
      </c>
      <c r="E178" s="1">
        <f t="shared" si="8"/>
        <v>67.785635083868797</v>
      </c>
      <c r="F178" s="5">
        <v>168369.64017</v>
      </c>
      <c r="G178" s="1">
        <f t="shared" si="9"/>
        <v>109.06784754934718</v>
      </c>
      <c r="H178" s="5"/>
      <c r="I178" s="5"/>
      <c r="J178" s="1" t="str">
        <f t="shared" si="10"/>
        <v xml:space="preserve"> </v>
      </c>
      <c r="K178" s="5"/>
      <c r="L178" s="1" t="str">
        <f t="shared" si="11"/>
        <v xml:space="preserve"> </v>
      </c>
      <c r="M178" s="5"/>
    </row>
    <row r="179" spans="1:13" ht="89.25" x14ac:dyDescent="0.2">
      <c r="A179" s="4" t="s">
        <v>633</v>
      </c>
      <c r="B179" s="4" t="s">
        <v>634</v>
      </c>
      <c r="C179" s="5">
        <v>109428.69752</v>
      </c>
      <c r="D179" s="5">
        <v>81112.564060000004</v>
      </c>
      <c r="E179" s="1">
        <f t="shared" si="8"/>
        <v>74.12366764684856</v>
      </c>
      <c r="F179" s="5">
        <v>45734.847479999997</v>
      </c>
      <c r="G179" s="1">
        <f t="shared" si="9"/>
        <v>177.35396208650482</v>
      </c>
      <c r="H179" s="5"/>
      <c r="I179" s="5"/>
      <c r="J179" s="1" t="str">
        <f t="shared" si="10"/>
        <v xml:space="preserve"> </v>
      </c>
      <c r="K179" s="5"/>
      <c r="L179" s="1" t="str">
        <f t="shared" si="11"/>
        <v xml:space="preserve"> </v>
      </c>
      <c r="M179" s="5"/>
    </row>
    <row r="180" spans="1:13" ht="76.5" x14ac:dyDescent="0.2">
      <c r="A180" s="4" t="s">
        <v>635</v>
      </c>
      <c r="B180" s="4" t="s">
        <v>636</v>
      </c>
      <c r="C180" s="5">
        <v>24029.40813</v>
      </c>
      <c r="D180" s="5">
        <v>19777.226299999998</v>
      </c>
      <c r="E180" s="1">
        <f t="shared" si="8"/>
        <v>82.304258985508355</v>
      </c>
      <c r="F180" s="5">
        <v>24588.311269999998</v>
      </c>
      <c r="G180" s="1">
        <f t="shared" si="9"/>
        <v>80.433446944890576</v>
      </c>
      <c r="H180" s="5"/>
      <c r="I180" s="5"/>
      <c r="J180" s="1" t="str">
        <f t="shared" si="10"/>
        <v xml:space="preserve"> </v>
      </c>
      <c r="K180" s="5"/>
      <c r="L180" s="1" t="str">
        <f t="shared" si="11"/>
        <v xml:space="preserve"> </v>
      </c>
      <c r="M180" s="5"/>
    </row>
    <row r="181" spans="1:13" ht="76.5" x14ac:dyDescent="0.2">
      <c r="A181" s="4" t="s">
        <v>637</v>
      </c>
      <c r="B181" s="4" t="s">
        <v>638</v>
      </c>
      <c r="C181" s="5">
        <v>58161.559930000003</v>
      </c>
      <c r="D181" s="5">
        <v>34428.810960000003</v>
      </c>
      <c r="E181" s="1">
        <f t="shared" si="8"/>
        <v>59.195129913015734</v>
      </c>
      <c r="F181" s="5">
        <v>34914.91375</v>
      </c>
      <c r="G181" s="1">
        <f t="shared" si="9"/>
        <v>98.60775027691426</v>
      </c>
      <c r="H181" s="5">
        <v>13999.02188</v>
      </c>
      <c r="I181" s="5">
        <v>8542.6852099999996</v>
      </c>
      <c r="J181" s="1">
        <f t="shared" si="10"/>
        <v>61.023443517898123</v>
      </c>
      <c r="K181" s="5">
        <v>7867.11978</v>
      </c>
      <c r="L181" s="1">
        <f t="shared" si="11"/>
        <v>108.58720152853705</v>
      </c>
      <c r="M181" s="5">
        <v>2391.1118999999999</v>
      </c>
    </row>
    <row r="182" spans="1:13" ht="76.5" x14ac:dyDescent="0.2">
      <c r="A182" s="4" t="s">
        <v>639</v>
      </c>
      <c r="B182" s="4" t="s">
        <v>640</v>
      </c>
      <c r="C182" s="5">
        <v>13999.02188</v>
      </c>
      <c r="D182" s="5">
        <v>8542.6852099999996</v>
      </c>
      <c r="E182" s="1">
        <f t="shared" si="8"/>
        <v>61.023443517898123</v>
      </c>
      <c r="F182" s="5">
        <v>7867.11978</v>
      </c>
      <c r="G182" s="1">
        <f t="shared" si="9"/>
        <v>108.58720152853705</v>
      </c>
      <c r="H182" s="5">
        <v>13999.02188</v>
      </c>
      <c r="I182" s="5">
        <v>8542.6852099999996</v>
      </c>
      <c r="J182" s="1">
        <f t="shared" si="10"/>
        <v>61.023443517898123</v>
      </c>
      <c r="K182" s="5">
        <v>7867.11978</v>
      </c>
      <c r="L182" s="1">
        <f t="shared" si="11"/>
        <v>108.58720152853705</v>
      </c>
      <c r="M182" s="5">
        <v>2391.1118999999999</v>
      </c>
    </row>
    <row r="183" spans="1:13" ht="63.75" x14ac:dyDescent="0.2">
      <c r="A183" s="4" t="s">
        <v>641</v>
      </c>
      <c r="B183" s="4" t="s">
        <v>642</v>
      </c>
      <c r="C183" s="5">
        <v>15899.98</v>
      </c>
      <c r="D183" s="5">
        <v>9876.2306700000008</v>
      </c>
      <c r="E183" s="1">
        <f t="shared" si="8"/>
        <v>62.114736433630746</v>
      </c>
      <c r="F183" s="5">
        <v>7634.5875500000002</v>
      </c>
      <c r="G183" s="1">
        <f t="shared" si="9"/>
        <v>129.36167940074247</v>
      </c>
      <c r="H183" s="5"/>
      <c r="I183" s="5"/>
      <c r="J183" s="1" t="str">
        <f t="shared" si="10"/>
        <v xml:space="preserve"> </v>
      </c>
      <c r="K183" s="5"/>
      <c r="L183" s="1" t="str">
        <f t="shared" si="11"/>
        <v xml:space="preserve"> </v>
      </c>
      <c r="M183" s="5"/>
    </row>
    <row r="184" spans="1:13" ht="76.5" x14ac:dyDescent="0.2">
      <c r="A184" s="4" t="s">
        <v>643</v>
      </c>
      <c r="B184" s="4" t="s">
        <v>644</v>
      </c>
      <c r="C184" s="5">
        <v>3331.3611299999998</v>
      </c>
      <c r="D184" s="5">
        <v>2712.8823699999998</v>
      </c>
      <c r="E184" s="1">
        <f t="shared" si="8"/>
        <v>81.434652808115104</v>
      </c>
      <c r="F184" s="5">
        <v>2426.7248100000002</v>
      </c>
      <c r="G184" s="1">
        <f t="shared" si="9"/>
        <v>111.79192460639985</v>
      </c>
      <c r="H184" s="5"/>
      <c r="I184" s="5"/>
      <c r="J184" s="1" t="str">
        <f t="shared" si="10"/>
        <v xml:space="preserve"> </v>
      </c>
      <c r="K184" s="5"/>
      <c r="L184" s="1" t="str">
        <f t="shared" si="11"/>
        <v xml:space="preserve"> </v>
      </c>
      <c r="M184" s="5"/>
    </row>
    <row r="185" spans="1:13" ht="63.75" x14ac:dyDescent="0.2">
      <c r="A185" s="4" t="s">
        <v>645</v>
      </c>
      <c r="B185" s="4" t="s">
        <v>646</v>
      </c>
      <c r="C185" s="5">
        <v>24045.467430000001</v>
      </c>
      <c r="D185" s="5">
        <v>12308.74841</v>
      </c>
      <c r="E185" s="1">
        <f t="shared" si="8"/>
        <v>51.18947446470996</v>
      </c>
      <c r="F185" s="5">
        <v>16267.535</v>
      </c>
      <c r="G185" s="1">
        <f t="shared" si="9"/>
        <v>75.66449624973913</v>
      </c>
      <c r="H185" s="5"/>
      <c r="I185" s="5"/>
      <c r="J185" s="1" t="str">
        <f t="shared" si="10"/>
        <v xml:space="preserve"> </v>
      </c>
      <c r="K185" s="5"/>
      <c r="L185" s="1" t="str">
        <f t="shared" si="11"/>
        <v xml:space="preserve"> </v>
      </c>
      <c r="M185" s="5"/>
    </row>
    <row r="186" spans="1:13" ht="63.75" x14ac:dyDescent="0.2">
      <c r="A186" s="4" t="s">
        <v>647</v>
      </c>
      <c r="B186" s="4" t="s">
        <v>648</v>
      </c>
      <c r="C186" s="5">
        <v>885.72949000000006</v>
      </c>
      <c r="D186" s="5">
        <v>988.26430000000005</v>
      </c>
      <c r="E186" s="1">
        <f t="shared" si="8"/>
        <v>111.57631208598463</v>
      </c>
      <c r="F186" s="5">
        <v>718.94660999999996</v>
      </c>
      <c r="G186" s="1">
        <f t="shared" si="9"/>
        <v>137.46004032204843</v>
      </c>
      <c r="H186" s="5"/>
      <c r="I186" s="5"/>
      <c r="J186" s="1" t="str">
        <f t="shared" si="10"/>
        <v xml:space="preserve"> </v>
      </c>
      <c r="K186" s="5"/>
      <c r="L186" s="1" t="str">
        <f t="shared" si="11"/>
        <v xml:space="preserve"> </v>
      </c>
      <c r="M186" s="5"/>
    </row>
    <row r="187" spans="1:13" ht="76.5" x14ac:dyDescent="0.2">
      <c r="A187" s="4" t="s">
        <v>649</v>
      </c>
      <c r="B187" s="4" t="s">
        <v>650</v>
      </c>
      <c r="C187" s="5">
        <v>22015.625110000001</v>
      </c>
      <c r="D187" s="5">
        <v>30522.712660000001</v>
      </c>
      <c r="E187" s="1">
        <f t="shared" si="8"/>
        <v>138.64113559117558</v>
      </c>
      <c r="F187" s="5">
        <v>20173.509989999999</v>
      </c>
      <c r="G187" s="1">
        <f t="shared" si="9"/>
        <v>151.30095196686199</v>
      </c>
      <c r="H187" s="5">
        <v>1286.44516</v>
      </c>
      <c r="I187" s="5">
        <v>15368.2309</v>
      </c>
      <c r="J187" s="1" t="str">
        <f t="shared" si="10"/>
        <v>свыше 200</v>
      </c>
      <c r="K187" s="5">
        <v>1704.0406800000001</v>
      </c>
      <c r="L187" s="1" t="str">
        <f t="shared" si="11"/>
        <v>свыше 200</v>
      </c>
      <c r="M187" s="5">
        <v>2654.6732599999996</v>
      </c>
    </row>
    <row r="188" spans="1:13" ht="76.5" x14ac:dyDescent="0.2">
      <c r="A188" s="4" t="s">
        <v>651</v>
      </c>
      <c r="B188" s="4" t="s">
        <v>652</v>
      </c>
      <c r="C188" s="5">
        <v>1286.44516</v>
      </c>
      <c r="D188" s="5">
        <v>15368.2309</v>
      </c>
      <c r="E188" s="1" t="str">
        <f t="shared" si="8"/>
        <v>свыше 200</v>
      </c>
      <c r="F188" s="5">
        <v>1704.0406800000001</v>
      </c>
      <c r="G188" s="1" t="str">
        <f t="shared" si="9"/>
        <v>свыше 200</v>
      </c>
      <c r="H188" s="5">
        <v>1286.44516</v>
      </c>
      <c r="I188" s="5">
        <v>15368.2309</v>
      </c>
      <c r="J188" s="1" t="str">
        <f t="shared" si="10"/>
        <v>свыше 200</v>
      </c>
      <c r="K188" s="5">
        <v>1704.0406800000001</v>
      </c>
      <c r="L188" s="1" t="str">
        <f t="shared" si="11"/>
        <v>свыше 200</v>
      </c>
      <c r="M188" s="5">
        <v>2654.6732599999996</v>
      </c>
    </row>
    <row r="189" spans="1:13" ht="63.75" x14ac:dyDescent="0.2">
      <c r="A189" s="4" t="s">
        <v>653</v>
      </c>
      <c r="B189" s="4" t="s">
        <v>654</v>
      </c>
      <c r="C189" s="5">
        <v>1952.3430000000001</v>
      </c>
      <c r="D189" s="5">
        <v>1377.6983600000001</v>
      </c>
      <c r="E189" s="1">
        <f t="shared" si="8"/>
        <v>70.566409693378674</v>
      </c>
      <c r="F189" s="5">
        <v>2566.9553999999998</v>
      </c>
      <c r="G189" s="1">
        <f t="shared" si="9"/>
        <v>53.670521895316149</v>
      </c>
      <c r="H189" s="5"/>
      <c r="I189" s="5"/>
      <c r="J189" s="1" t="str">
        <f t="shared" si="10"/>
        <v xml:space="preserve"> </v>
      </c>
      <c r="K189" s="5"/>
      <c r="L189" s="1" t="str">
        <f t="shared" si="11"/>
        <v xml:space="preserve"> </v>
      </c>
      <c r="M189" s="5"/>
    </row>
    <row r="190" spans="1:13" ht="63.75" x14ac:dyDescent="0.2">
      <c r="A190" s="4" t="s">
        <v>655</v>
      </c>
      <c r="B190" s="4" t="s">
        <v>656</v>
      </c>
      <c r="C190" s="5">
        <v>11659.23921</v>
      </c>
      <c r="D190" s="5">
        <v>9191.2669600000008</v>
      </c>
      <c r="E190" s="1">
        <f t="shared" si="8"/>
        <v>78.832476068565043</v>
      </c>
      <c r="F190" s="5">
        <v>10245.2274</v>
      </c>
      <c r="G190" s="1">
        <f t="shared" si="9"/>
        <v>89.712669139974395</v>
      </c>
      <c r="H190" s="5"/>
      <c r="I190" s="5"/>
      <c r="J190" s="1" t="str">
        <f t="shared" si="10"/>
        <v xml:space="preserve"> </v>
      </c>
      <c r="K190" s="5"/>
      <c r="L190" s="1" t="str">
        <f t="shared" si="11"/>
        <v xml:space="preserve"> </v>
      </c>
      <c r="M190" s="5"/>
    </row>
    <row r="191" spans="1:13" ht="63.75" x14ac:dyDescent="0.2">
      <c r="A191" s="4" t="s">
        <v>657</v>
      </c>
      <c r="B191" s="4" t="s">
        <v>658</v>
      </c>
      <c r="C191" s="5">
        <v>4259.3237399999998</v>
      </c>
      <c r="D191" s="5">
        <v>2270.12754</v>
      </c>
      <c r="E191" s="1">
        <f t="shared" si="8"/>
        <v>53.297839717626161</v>
      </c>
      <c r="F191" s="5">
        <v>2896.35331</v>
      </c>
      <c r="G191" s="1">
        <f t="shared" si="9"/>
        <v>78.378819744197571</v>
      </c>
      <c r="H191" s="5"/>
      <c r="I191" s="5"/>
      <c r="J191" s="1" t="str">
        <f t="shared" si="10"/>
        <v xml:space="preserve"> </v>
      </c>
      <c r="K191" s="5"/>
      <c r="L191" s="1" t="str">
        <f t="shared" si="11"/>
        <v xml:space="preserve"> </v>
      </c>
      <c r="M191" s="5"/>
    </row>
    <row r="192" spans="1:13" ht="63.75" x14ac:dyDescent="0.2">
      <c r="A192" s="4" t="s">
        <v>659</v>
      </c>
      <c r="B192" s="4" t="s">
        <v>660</v>
      </c>
      <c r="C192" s="5">
        <v>2858.2739999999999</v>
      </c>
      <c r="D192" s="5">
        <v>2315.3888999999999</v>
      </c>
      <c r="E192" s="1">
        <f t="shared" si="8"/>
        <v>81.006541010413983</v>
      </c>
      <c r="F192" s="5">
        <v>2760.9331999999999</v>
      </c>
      <c r="G192" s="1">
        <f t="shared" si="9"/>
        <v>83.862546909863667</v>
      </c>
      <c r="H192" s="5"/>
      <c r="I192" s="5"/>
      <c r="J192" s="1" t="str">
        <f t="shared" si="10"/>
        <v xml:space="preserve"> </v>
      </c>
      <c r="K192" s="5"/>
      <c r="L192" s="1" t="str">
        <f t="shared" si="11"/>
        <v xml:space="preserve"> </v>
      </c>
      <c r="M192" s="5"/>
    </row>
    <row r="193" spans="1:13" ht="38.25" x14ac:dyDescent="0.2">
      <c r="A193" s="4" t="s">
        <v>661</v>
      </c>
      <c r="B193" s="4" t="s">
        <v>662</v>
      </c>
      <c r="C193" s="5">
        <v>27952.47899</v>
      </c>
      <c r="D193" s="5">
        <v>24445.222300000001</v>
      </c>
      <c r="E193" s="1">
        <f t="shared" si="8"/>
        <v>87.452788386837824</v>
      </c>
      <c r="F193" s="5">
        <v>20222.439269999999</v>
      </c>
      <c r="G193" s="1">
        <f t="shared" si="9"/>
        <v>120.8816699786781</v>
      </c>
      <c r="H193" s="5">
        <v>8855.4431600000007</v>
      </c>
      <c r="I193" s="5">
        <v>8728.4614500000007</v>
      </c>
      <c r="J193" s="1">
        <f t="shared" si="10"/>
        <v>98.566060357390413</v>
      </c>
      <c r="K193" s="5">
        <v>6538.6332700000003</v>
      </c>
      <c r="L193" s="1">
        <f t="shared" si="11"/>
        <v>133.49061018679828</v>
      </c>
      <c r="M193" s="5">
        <v>647.17236000000048</v>
      </c>
    </row>
    <row r="194" spans="1:13" ht="38.25" x14ac:dyDescent="0.2">
      <c r="A194" s="4" t="s">
        <v>663</v>
      </c>
      <c r="B194" s="4" t="s">
        <v>664</v>
      </c>
      <c r="C194" s="5">
        <v>8855.4431600000007</v>
      </c>
      <c r="D194" s="5">
        <v>8728.4614500000007</v>
      </c>
      <c r="E194" s="1">
        <f t="shared" si="8"/>
        <v>98.566060357390413</v>
      </c>
      <c r="F194" s="5">
        <v>6538.6332700000003</v>
      </c>
      <c r="G194" s="1">
        <f t="shared" si="9"/>
        <v>133.49061018679828</v>
      </c>
      <c r="H194" s="5">
        <v>8855.4431600000007</v>
      </c>
      <c r="I194" s="5">
        <v>8728.4614500000007</v>
      </c>
      <c r="J194" s="1">
        <f t="shared" si="10"/>
        <v>98.566060357390413</v>
      </c>
      <c r="K194" s="5">
        <v>6538.6332700000003</v>
      </c>
      <c r="L194" s="1">
        <f t="shared" si="11"/>
        <v>133.49061018679828</v>
      </c>
      <c r="M194" s="5">
        <v>647.17236000000048</v>
      </c>
    </row>
    <row r="195" spans="1:13" ht="38.25" x14ac:dyDescent="0.2">
      <c r="A195" s="4" t="s">
        <v>665</v>
      </c>
      <c r="B195" s="4" t="s">
        <v>666</v>
      </c>
      <c r="C195" s="5">
        <v>12513.356</v>
      </c>
      <c r="D195" s="5">
        <v>10080.6384</v>
      </c>
      <c r="E195" s="1">
        <f t="shared" si="8"/>
        <v>80.559031486037796</v>
      </c>
      <c r="F195" s="5">
        <v>8484.4109800000006</v>
      </c>
      <c r="G195" s="1">
        <f t="shared" si="9"/>
        <v>118.81365039674208</v>
      </c>
      <c r="H195" s="5"/>
      <c r="I195" s="5"/>
      <c r="J195" s="1" t="str">
        <f t="shared" si="10"/>
        <v xml:space="preserve"> </v>
      </c>
      <c r="K195" s="5"/>
      <c r="L195" s="1" t="str">
        <f t="shared" si="11"/>
        <v xml:space="preserve"> </v>
      </c>
      <c r="M195" s="5"/>
    </row>
    <row r="196" spans="1:13" ht="38.25" x14ac:dyDescent="0.2">
      <c r="A196" s="4" t="s">
        <v>667</v>
      </c>
      <c r="B196" s="4" t="s">
        <v>668</v>
      </c>
      <c r="C196" s="5">
        <v>5175.3075900000003</v>
      </c>
      <c r="D196" s="5">
        <v>4521.9884400000001</v>
      </c>
      <c r="E196" s="1">
        <f t="shared" si="8"/>
        <v>87.376225690191291</v>
      </c>
      <c r="F196" s="5">
        <v>4169.4272000000001</v>
      </c>
      <c r="G196" s="1">
        <f t="shared" si="9"/>
        <v>108.45586751100966</v>
      </c>
      <c r="H196" s="5"/>
      <c r="I196" s="5"/>
      <c r="J196" s="1" t="str">
        <f t="shared" si="10"/>
        <v xml:space="preserve"> </v>
      </c>
      <c r="K196" s="5"/>
      <c r="L196" s="1" t="str">
        <f t="shared" si="11"/>
        <v xml:space="preserve"> </v>
      </c>
      <c r="M196" s="5"/>
    </row>
    <row r="197" spans="1:13" ht="38.25" x14ac:dyDescent="0.2">
      <c r="A197" s="4" t="s">
        <v>669</v>
      </c>
      <c r="B197" s="4" t="s">
        <v>670</v>
      </c>
      <c r="C197" s="5">
        <v>525.24224000000004</v>
      </c>
      <c r="D197" s="5">
        <v>393.54960999999997</v>
      </c>
      <c r="E197" s="1">
        <f t="shared" si="8"/>
        <v>74.92725832560609</v>
      </c>
      <c r="F197" s="5">
        <v>338.58001000000002</v>
      </c>
      <c r="G197" s="1">
        <f t="shared" si="9"/>
        <v>116.23533533477064</v>
      </c>
      <c r="H197" s="5"/>
      <c r="I197" s="5"/>
      <c r="J197" s="1" t="str">
        <f t="shared" si="10"/>
        <v xml:space="preserve"> </v>
      </c>
      <c r="K197" s="5"/>
      <c r="L197" s="1" t="str">
        <f t="shared" si="11"/>
        <v xml:space="preserve"> </v>
      </c>
      <c r="M197" s="5"/>
    </row>
    <row r="198" spans="1:13" ht="38.25" x14ac:dyDescent="0.2">
      <c r="A198" s="4" t="s">
        <v>671</v>
      </c>
      <c r="B198" s="4" t="s">
        <v>672</v>
      </c>
      <c r="C198" s="5">
        <v>883.13</v>
      </c>
      <c r="D198" s="5">
        <v>720.58439999999996</v>
      </c>
      <c r="E198" s="1">
        <f t="shared" si="8"/>
        <v>81.594374554142647</v>
      </c>
      <c r="F198" s="5">
        <v>691.38780999999994</v>
      </c>
      <c r="G198" s="1">
        <f t="shared" si="9"/>
        <v>104.22289626425436</v>
      </c>
      <c r="H198" s="5"/>
      <c r="I198" s="5"/>
      <c r="J198" s="1" t="str">
        <f t="shared" si="10"/>
        <v xml:space="preserve"> </v>
      </c>
      <c r="K198" s="5"/>
      <c r="L198" s="1" t="str">
        <f t="shared" si="11"/>
        <v xml:space="preserve"> </v>
      </c>
      <c r="M198" s="5"/>
    </row>
    <row r="199" spans="1:13" ht="114.75" x14ac:dyDescent="0.2">
      <c r="A199" s="4" t="s">
        <v>673</v>
      </c>
      <c r="B199" s="4" t="s">
        <v>674</v>
      </c>
      <c r="C199" s="5">
        <v>1.36832</v>
      </c>
      <c r="D199" s="5">
        <v>2.1059999999999999E-2</v>
      </c>
      <c r="E199" s="1">
        <f t="shared" ref="E199:E262" si="12">IF(C199=0," ",IF(D199/C199*100&gt;200,"свыше 200",IF(D199/C199&gt;0,D199/C199*100,"")))</f>
        <v>1.5391136576239477</v>
      </c>
      <c r="F199" s="5">
        <v>7.1319999999999995E-2</v>
      </c>
      <c r="G199" s="1">
        <f t="shared" ref="G199:G262" si="13">IF(F199=0," ",IF(D199/F199*100&gt;200,"свыше 200",IF(D199/F199&gt;0,D199/F199*100,"")))</f>
        <v>29.528883903533369</v>
      </c>
      <c r="H199" s="5">
        <v>1.36832</v>
      </c>
      <c r="I199" s="5">
        <v>2.1059999999999999E-2</v>
      </c>
      <c r="J199" s="1">
        <f t="shared" ref="J199:J262" si="14">IF(H199=0," ",IF(I199/H199*100&gt;200,"свыше 200",IF(I199/H199&gt;0,I199/H199*100,"")))</f>
        <v>1.5391136576239477</v>
      </c>
      <c r="K199" s="5">
        <v>7.1319999999999995E-2</v>
      </c>
      <c r="L199" s="1">
        <f t="shared" ref="L199:L262" si="15">IF(K199=0," ",IF(I199/K199*100&gt;200,"свыше 200",IF(I199/K199&gt;0,I199/K199*100,"")))</f>
        <v>29.528883903533369</v>
      </c>
      <c r="M199" s="5"/>
    </row>
    <row r="200" spans="1:13" ht="38.25" x14ac:dyDescent="0.2">
      <c r="A200" s="4" t="s">
        <v>675</v>
      </c>
      <c r="B200" s="4" t="s">
        <v>676</v>
      </c>
      <c r="C200" s="5">
        <v>862.12310000000002</v>
      </c>
      <c r="D200" s="5">
        <v>589.71133999999995</v>
      </c>
      <c r="E200" s="1">
        <f t="shared" si="12"/>
        <v>68.40222005418947</v>
      </c>
      <c r="F200" s="5">
        <v>491.37234000000001</v>
      </c>
      <c r="G200" s="1">
        <f t="shared" si="13"/>
        <v>120.01313301436542</v>
      </c>
      <c r="H200" s="5">
        <v>316.45717999999999</v>
      </c>
      <c r="I200" s="5">
        <v>138.40102999999999</v>
      </c>
      <c r="J200" s="1">
        <f t="shared" si="14"/>
        <v>43.734520417580661</v>
      </c>
      <c r="K200" s="5">
        <v>192.42187999999999</v>
      </c>
      <c r="L200" s="1">
        <f t="shared" si="15"/>
        <v>71.925827769690216</v>
      </c>
      <c r="M200" s="5">
        <v>36.172549999999987</v>
      </c>
    </row>
    <row r="201" spans="1:13" ht="38.25" x14ac:dyDescent="0.2">
      <c r="A201" s="4" t="s">
        <v>677</v>
      </c>
      <c r="B201" s="4" t="s">
        <v>678</v>
      </c>
      <c r="C201" s="5">
        <v>78.584999999999994</v>
      </c>
      <c r="D201" s="5">
        <v>83.654650000000004</v>
      </c>
      <c r="E201" s="1">
        <f t="shared" si="12"/>
        <v>106.45116752560924</v>
      </c>
      <c r="F201" s="5">
        <v>52.856360000000002</v>
      </c>
      <c r="G201" s="1">
        <f t="shared" si="13"/>
        <v>158.26789812995068</v>
      </c>
      <c r="H201" s="5"/>
      <c r="I201" s="5"/>
      <c r="J201" s="1" t="str">
        <f t="shared" si="14"/>
        <v xml:space="preserve"> </v>
      </c>
      <c r="K201" s="5"/>
      <c r="L201" s="1" t="str">
        <f t="shared" si="15"/>
        <v xml:space="preserve"> </v>
      </c>
      <c r="M201" s="5"/>
    </row>
    <row r="202" spans="1:13" ht="102" x14ac:dyDescent="0.2">
      <c r="A202" s="4" t="s">
        <v>679</v>
      </c>
      <c r="B202" s="4" t="s">
        <v>680</v>
      </c>
      <c r="C202" s="5">
        <v>78.584999999999994</v>
      </c>
      <c r="D202" s="5">
        <v>83.654650000000004</v>
      </c>
      <c r="E202" s="1">
        <f t="shared" si="12"/>
        <v>106.45116752560924</v>
      </c>
      <c r="F202" s="5">
        <v>45.432479999999998</v>
      </c>
      <c r="G202" s="1">
        <f t="shared" si="13"/>
        <v>184.12961387976182</v>
      </c>
      <c r="H202" s="5"/>
      <c r="I202" s="5"/>
      <c r="J202" s="1" t="str">
        <f t="shared" si="14"/>
        <v xml:space="preserve"> </v>
      </c>
      <c r="K202" s="5"/>
      <c r="L202" s="1" t="str">
        <f t="shared" si="15"/>
        <v xml:space="preserve"> </v>
      </c>
      <c r="M202" s="5"/>
    </row>
    <row r="203" spans="1:13" ht="127.5" x14ac:dyDescent="0.2">
      <c r="A203" s="4" t="s">
        <v>681</v>
      </c>
      <c r="B203" s="4" t="s">
        <v>682</v>
      </c>
      <c r="C203" s="5"/>
      <c r="D203" s="5"/>
      <c r="E203" s="1" t="str">
        <f t="shared" si="12"/>
        <v xml:space="preserve"> </v>
      </c>
      <c r="F203" s="5">
        <v>2.3850500000000001</v>
      </c>
      <c r="G203" s="1" t="str">
        <f t="shared" si="13"/>
        <v/>
      </c>
      <c r="H203" s="5"/>
      <c r="I203" s="5"/>
      <c r="J203" s="1" t="str">
        <f t="shared" si="14"/>
        <v xml:space="preserve"> </v>
      </c>
      <c r="K203" s="5"/>
      <c r="L203" s="1" t="str">
        <f t="shared" si="15"/>
        <v xml:space="preserve"> </v>
      </c>
      <c r="M203" s="5"/>
    </row>
    <row r="204" spans="1:13" ht="102" x14ac:dyDescent="0.2">
      <c r="A204" s="4" t="s">
        <v>683</v>
      </c>
      <c r="B204" s="4" t="s">
        <v>684</v>
      </c>
      <c r="C204" s="5"/>
      <c r="D204" s="5"/>
      <c r="E204" s="1" t="str">
        <f t="shared" si="12"/>
        <v xml:space="preserve"> </v>
      </c>
      <c r="F204" s="5">
        <v>5.0388299999999999</v>
      </c>
      <c r="G204" s="1" t="str">
        <f t="shared" si="13"/>
        <v/>
      </c>
      <c r="H204" s="5"/>
      <c r="I204" s="5"/>
      <c r="J204" s="1" t="str">
        <f t="shared" si="14"/>
        <v xml:space="preserve"> </v>
      </c>
      <c r="K204" s="5"/>
      <c r="L204" s="1" t="str">
        <f t="shared" si="15"/>
        <v xml:space="preserve"> </v>
      </c>
      <c r="M204" s="5"/>
    </row>
    <row r="205" spans="1:13" ht="38.25" x14ac:dyDescent="0.2">
      <c r="A205" s="4" t="s">
        <v>685</v>
      </c>
      <c r="B205" s="4" t="s">
        <v>686</v>
      </c>
      <c r="C205" s="5">
        <v>782.69010000000003</v>
      </c>
      <c r="D205" s="5">
        <v>505.97926999999999</v>
      </c>
      <c r="E205" s="1">
        <f t="shared" si="12"/>
        <v>64.646182441811888</v>
      </c>
      <c r="F205" s="5">
        <v>438.48953</v>
      </c>
      <c r="G205" s="1">
        <f t="shared" si="13"/>
        <v>115.39141424881912</v>
      </c>
      <c r="H205" s="5">
        <v>315.60917999999998</v>
      </c>
      <c r="I205" s="5">
        <v>138.36232000000001</v>
      </c>
      <c r="J205" s="1">
        <f t="shared" si="14"/>
        <v>43.839764103186106</v>
      </c>
      <c r="K205" s="5">
        <v>192.40864999999999</v>
      </c>
      <c r="L205" s="1">
        <f t="shared" si="15"/>
        <v>71.910654744472254</v>
      </c>
      <c r="M205" s="5">
        <v>36.172550000000015</v>
      </c>
    </row>
    <row r="206" spans="1:13" ht="89.25" x14ac:dyDescent="0.2">
      <c r="A206" s="4" t="s">
        <v>687</v>
      </c>
      <c r="B206" s="4" t="s">
        <v>688</v>
      </c>
      <c r="C206" s="5">
        <v>315.60917999999998</v>
      </c>
      <c r="D206" s="5">
        <v>138.36232000000001</v>
      </c>
      <c r="E206" s="1">
        <f t="shared" si="12"/>
        <v>43.839764103186106</v>
      </c>
      <c r="F206" s="5">
        <v>192.40864999999999</v>
      </c>
      <c r="G206" s="1">
        <f t="shared" si="13"/>
        <v>71.910654744472254</v>
      </c>
      <c r="H206" s="5">
        <v>315.60917999999998</v>
      </c>
      <c r="I206" s="5">
        <v>138.36232000000001</v>
      </c>
      <c r="J206" s="1">
        <f t="shared" si="14"/>
        <v>43.839764103186106</v>
      </c>
      <c r="K206" s="5">
        <v>192.40864999999999</v>
      </c>
      <c r="L206" s="1">
        <f t="shared" si="15"/>
        <v>71.910654744472254</v>
      </c>
      <c r="M206" s="5">
        <v>36.172550000000015</v>
      </c>
    </row>
    <row r="207" spans="1:13" ht="89.25" x14ac:dyDescent="0.2">
      <c r="A207" s="4" t="s">
        <v>689</v>
      </c>
      <c r="B207" s="4" t="s">
        <v>690</v>
      </c>
      <c r="C207" s="5">
        <v>466.178</v>
      </c>
      <c r="D207" s="5">
        <v>367.61694999999997</v>
      </c>
      <c r="E207" s="1">
        <f t="shared" si="12"/>
        <v>78.857635924475204</v>
      </c>
      <c r="F207" s="5">
        <v>246.08088000000001</v>
      </c>
      <c r="G207" s="1">
        <f t="shared" si="13"/>
        <v>149.38866847355226</v>
      </c>
      <c r="H207" s="5"/>
      <c r="I207" s="5"/>
      <c r="J207" s="1" t="str">
        <f t="shared" si="14"/>
        <v xml:space="preserve"> </v>
      </c>
      <c r="K207" s="5"/>
      <c r="L207" s="1" t="str">
        <f t="shared" si="15"/>
        <v xml:space="preserve"> </v>
      </c>
      <c r="M207" s="5"/>
    </row>
    <row r="208" spans="1:13" ht="89.25" x14ac:dyDescent="0.2">
      <c r="A208" s="4" t="s">
        <v>691</v>
      </c>
      <c r="B208" s="4" t="s">
        <v>692</v>
      </c>
      <c r="C208" s="5">
        <v>0.90291999999999994</v>
      </c>
      <c r="D208" s="5"/>
      <c r="E208" s="1" t="str">
        <f t="shared" si="12"/>
        <v/>
      </c>
      <c r="F208" s="5"/>
      <c r="G208" s="1" t="str">
        <f t="shared" si="13"/>
        <v xml:space="preserve"> </v>
      </c>
      <c r="H208" s="5"/>
      <c r="I208" s="5"/>
      <c r="J208" s="1" t="str">
        <f t="shared" si="14"/>
        <v xml:space="preserve"> </v>
      </c>
      <c r="K208" s="5"/>
      <c r="L208" s="1" t="str">
        <f t="shared" si="15"/>
        <v xml:space="preserve"> </v>
      </c>
      <c r="M208" s="5"/>
    </row>
    <row r="209" spans="1:13" ht="76.5" x14ac:dyDescent="0.2">
      <c r="A209" s="4" t="s">
        <v>693</v>
      </c>
      <c r="B209" s="4" t="s">
        <v>694</v>
      </c>
      <c r="C209" s="5">
        <v>0.84799999999999998</v>
      </c>
      <c r="D209" s="5">
        <v>7.7420000000000003E-2</v>
      </c>
      <c r="E209" s="1">
        <f t="shared" si="12"/>
        <v>9.1297169811320753</v>
      </c>
      <c r="F209" s="5">
        <v>2.6450000000000001E-2</v>
      </c>
      <c r="G209" s="1" t="str">
        <f t="shared" si="13"/>
        <v>свыше 200</v>
      </c>
      <c r="H209" s="5">
        <v>0.84799999999999998</v>
      </c>
      <c r="I209" s="5">
        <v>3.8710000000000001E-2</v>
      </c>
      <c r="J209" s="1">
        <f t="shared" si="14"/>
        <v>4.5648584905660377</v>
      </c>
      <c r="K209" s="5">
        <v>1.323E-2</v>
      </c>
      <c r="L209" s="1" t="str">
        <f t="shared" si="15"/>
        <v>свыше 200</v>
      </c>
      <c r="M209" s="5"/>
    </row>
    <row r="210" spans="1:13" ht="140.25" x14ac:dyDescent="0.2">
      <c r="A210" s="4" t="s">
        <v>695</v>
      </c>
      <c r="B210" s="4" t="s">
        <v>696</v>
      </c>
      <c r="C210" s="5">
        <v>0.84799999999999998</v>
      </c>
      <c r="D210" s="5">
        <v>7.7420000000000003E-2</v>
      </c>
      <c r="E210" s="1">
        <f t="shared" si="12"/>
        <v>9.1297169811320753</v>
      </c>
      <c r="F210" s="5">
        <v>2.6450000000000001E-2</v>
      </c>
      <c r="G210" s="1" t="str">
        <f t="shared" si="13"/>
        <v>свыше 200</v>
      </c>
      <c r="H210" s="5">
        <v>0.84799999999999998</v>
      </c>
      <c r="I210" s="5">
        <v>3.8710000000000001E-2</v>
      </c>
      <c r="J210" s="1">
        <f t="shared" si="14"/>
        <v>4.5648584905660377</v>
      </c>
      <c r="K210" s="5">
        <v>1.323E-2</v>
      </c>
      <c r="L210" s="1" t="str">
        <f t="shared" si="15"/>
        <v>свыше 200</v>
      </c>
      <c r="M210" s="5"/>
    </row>
    <row r="211" spans="1:13" ht="63.75" x14ac:dyDescent="0.2">
      <c r="A211" s="4" t="s">
        <v>697</v>
      </c>
      <c r="B211" s="4" t="s">
        <v>698</v>
      </c>
      <c r="C211" s="5">
        <v>127.45717999999999</v>
      </c>
      <c r="D211" s="5">
        <v>152.44544999999999</v>
      </c>
      <c r="E211" s="1">
        <f t="shared" si="12"/>
        <v>119.60522741833768</v>
      </c>
      <c r="F211" s="5"/>
      <c r="G211" s="1" t="str">
        <f t="shared" si="13"/>
        <v xml:space="preserve"> </v>
      </c>
      <c r="H211" s="5"/>
      <c r="I211" s="5"/>
      <c r="J211" s="1" t="str">
        <f t="shared" si="14"/>
        <v xml:space="preserve"> </v>
      </c>
      <c r="K211" s="5"/>
      <c r="L211" s="1" t="str">
        <f t="shared" si="15"/>
        <v xml:space="preserve"> </v>
      </c>
      <c r="M211" s="5"/>
    </row>
    <row r="212" spans="1:13" ht="63.75" x14ac:dyDescent="0.2">
      <c r="A212" s="4" t="s">
        <v>699</v>
      </c>
      <c r="B212" s="4" t="s">
        <v>700</v>
      </c>
      <c r="C212" s="5">
        <v>108</v>
      </c>
      <c r="D212" s="5">
        <v>132.88047</v>
      </c>
      <c r="E212" s="1">
        <f t="shared" si="12"/>
        <v>123.03747222222223</v>
      </c>
      <c r="F212" s="5"/>
      <c r="G212" s="1" t="str">
        <f t="shared" si="13"/>
        <v xml:space="preserve"> </v>
      </c>
      <c r="H212" s="5"/>
      <c r="I212" s="5"/>
      <c r="J212" s="1" t="str">
        <f t="shared" si="14"/>
        <v xml:space="preserve"> </v>
      </c>
      <c r="K212" s="5"/>
      <c r="L212" s="1" t="str">
        <f t="shared" si="15"/>
        <v xml:space="preserve"> </v>
      </c>
      <c r="M212" s="5"/>
    </row>
    <row r="213" spans="1:13" ht="153" x14ac:dyDescent="0.2">
      <c r="A213" s="4" t="s">
        <v>701</v>
      </c>
      <c r="B213" s="4" t="s">
        <v>702</v>
      </c>
      <c r="C213" s="5">
        <v>108</v>
      </c>
      <c r="D213" s="5"/>
      <c r="E213" s="1" t="str">
        <f t="shared" si="12"/>
        <v/>
      </c>
      <c r="F213" s="5"/>
      <c r="G213" s="1" t="str">
        <f t="shared" si="13"/>
        <v xml:space="preserve"> </v>
      </c>
      <c r="H213" s="5"/>
      <c r="I213" s="5"/>
      <c r="J213" s="1" t="str">
        <f t="shared" si="14"/>
        <v xml:space="preserve"> </v>
      </c>
      <c r="K213" s="5"/>
      <c r="L213" s="1" t="str">
        <f t="shared" si="15"/>
        <v xml:space="preserve"> </v>
      </c>
      <c r="M213" s="5"/>
    </row>
    <row r="214" spans="1:13" ht="140.25" x14ac:dyDescent="0.2">
      <c r="A214" s="4" t="s">
        <v>703</v>
      </c>
      <c r="B214" s="4" t="s">
        <v>704</v>
      </c>
      <c r="C214" s="5"/>
      <c r="D214" s="5">
        <v>132.88047</v>
      </c>
      <c r="E214" s="1" t="str">
        <f t="shared" si="12"/>
        <v xml:space="preserve"> </v>
      </c>
      <c r="F214" s="5"/>
      <c r="G214" s="1" t="str">
        <f t="shared" si="13"/>
        <v xml:space="preserve"> </v>
      </c>
      <c r="H214" s="5"/>
      <c r="I214" s="5"/>
      <c r="J214" s="1" t="str">
        <f t="shared" si="14"/>
        <v xml:space="preserve"> </v>
      </c>
      <c r="K214" s="5"/>
      <c r="L214" s="1" t="str">
        <f t="shared" si="15"/>
        <v xml:space="preserve"> </v>
      </c>
      <c r="M214" s="5"/>
    </row>
    <row r="215" spans="1:13" ht="63.75" x14ac:dyDescent="0.2">
      <c r="A215" s="4" t="s">
        <v>705</v>
      </c>
      <c r="B215" s="4" t="s">
        <v>706</v>
      </c>
      <c r="C215" s="5">
        <v>19.457180000000001</v>
      </c>
      <c r="D215" s="5">
        <v>19.564979999999998</v>
      </c>
      <c r="E215" s="1">
        <f t="shared" si="12"/>
        <v>100.55403712151502</v>
      </c>
      <c r="F215" s="5"/>
      <c r="G215" s="1" t="str">
        <f t="shared" si="13"/>
        <v xml:space="preserve"> </v>
      </c>
      <c r="H215" s="5"/>
      <c r="I215" s="5"/>
      <c r="J215" s="1" t="str">
        <f t="shared" si="14"/>
        <v xml:space="preserve"> </v>
      </c>
      <c r="K215" s="5"/>
      <c r="L215" s="1" t="str">
        <f t="shared" si="15"/>
        <v xml:space="preserve"> </v>
      </c>
      <c r="M215" s="5"/>
    </row>
    <row r="216" spans="1:13" ht="127.5" x14ac:dyDescent="0.2">
      <c r="A216" s="4" t="s">
        <v>707</v>
      </c>
      <c r="B216" s="4" t="s">
        <v>708</v>
      </c>
      <c r="C216" s="5">
        <v>19.457180000000001</v>
      </c>
      <c r="D216" s="5">
        <v>19.564979999999998</v>
      </c>
      <c r="E216" s="1">
        <f t="shared" si="12"/>
        <v>100.55403712151502</v>
      </c>
      <c r="F216" s="5"/>
      <c r="G216" s="1" t="str">
        <f t="shared" si="13"/>
        <v xml:space="preserve"> </v>
      </c>
      <c r="H216" s="5"/>
      <c r="I216" s="5"/>
      <c r="J216" s="1" t="str">
        <f t="shared" si="14"/>
        <v xml:space="preserve"> </v>
      </c>
      <c r="K216" s="5"/>
      <c r="L216" s="1" t="str">
        <f t="shared" si="15"/>
        <v xml:space="preserve"> </v>
      </c>
      <c r="M216" s="5"/>
    </row>
    <row r="217" spans="1:13" ht="25.5" x14ac:dyDescent="0.2">
      <c r="A217" s="4" t="s">
        <v>709</v>
      </c>
      <c r="B217" s="4" t="s">
        <v>710</v>
      </c>
      <c r="C217" s="5">
        <v>7176.6048499999997</v>
      </c>
      <c r="D217" s="5">
        <v>8571.6122099999993</v>
      </c>
      <c r="E217" s="1">
        <f t="shared" si="12"/>
        <v>119.43826348471728</v>
      </c>
      <c r="F217" s="5">
        <v>3442.7492299999999</v>
      </c>
      <c r="G217" s="1" t="str">
        <f t="shared" si="13"/>
        <v>свыше 200</v>
      </c>
      <c r="H217" s="5">
        <v>1834.7173299999999</v>
      </c>
      <c r="I217" s="5">
        <v>3635.4814500000002</v>
      </c>
      <c r="J217" s="1">
        <f t="shared" si="14"/>
        <v>198.14940375583635</v>
      </c>
      <c r="K217" s="5">
        <v>130.92755</v>
      </c>
      <c r="L217" s="1" t="str">
        <f t="shared" si="15"/>
        <v>свыше 200</v>
      </c>
      <c r="M217" s="5">
        <v>69.858210000000327</v>
      </c>
    </row>
    <row r="218" spans="1:13" ht="38.25" x14ac:dyDescent="0.2">
      <c r="A218" s="4" t="s">
        <v>711</v>
      </c>
      <c r="B218" s="4" t="s">
        <v>712</v>
      </c>
      <c r="C218" s="5">
        <v>7176.6048499999997</v>
      </c>
      <c r="D218" s="5">
        <v>8571.6122099999993</v>
      </c>
      <c r="E218" s="1">
        <f t="shared" si="12"/>
        <v>119.43826348471728</v>
      </c>
      <c r="F218" s="5">
        <v>3442.7492299999999</v>
      </c>
      <c r="G218" s="1" t="str">
        <f t="shared" si="13"/>
        <v>свыше 200</v>
      </c>
      <c r="H218" s="5">
        <v>1834.7173299999999</v>
      </c>
      <c r="I218" s="5">
        <v>3635.4814500000002</v>
      </c>
      <c r="J218" s="1">
        <f t="shared" si="14"/>
        <v>198.14940375583635</v>
      </c>
      <c r="K218" s="5">
        <v>130.92755</v>
      </c>
      <c r="L218" s="1" t="str">
        <f t="shared" si="15"/>
        <v>свыше 200</v>
      </c>
      <c r="M218" s="5">
        <v>69.858210000000327</v>
      </c>
    </row>
    <row r="219" spans="1:13" ht="51" x14ac:dyDescent="0.2">
      <c r="A219" s="4" t="s">
        <v>713</v>
      </c>
      <c r="B219" s="4" t="s">
        <v>714</v>
      </c>
      <c r="C219" s="5">
        <v>1834.7173299999999</v>
      </c>
      <c r="D219" s="5">
        <v>3635.4814500000002</v>
      </c>
      <c r="E219" s="1">
        <f t="shared" si="12"/>
        <v>198.14940375583635</v>
      </c>
      <c r="F219" s="5">
        <v>130.92755</v>
      </c>
      <c r="G219" s="1" t="str">
        <f t="shared" si="13"/>
        <v>свыше 200</v>
      </c>
      <c r="H219" s="5">
        <v>1834.7173299999999</v>
      </c>
      <c r="I219" s="5">
        <v>3635.4814500000002</v>
      </c>
      <c r="J219" s="1">
        <f t="shared" si="14"/>
        <v>198.14940375583635</v>
      </c>
      <c r="K219" s="5">
        <v>130.92755</v>
      </c>
      <c r="L219" s="1" t="str">
        <f t="shared" si="15"/>
        <v>свыше 200</v>
      </c>
      <c r="M219" s="5">
        <v>69.858210000000327</v>
      </c>
    </row>
    <row r="220" spans="1:13" ht="51" x14ac:dyDescent="0.2">
      <c r="A220" s="4" t="s">
        <v>715</v>
      </c>
      <c r="B220" s="4" t="s">
        <v>716</v>
      </c>
      <c r="C220" s="5">
        <v>5183.4875199999997</v>
      </c>
      <c r="D220" s="5">
        <v>4768.19452</v>
      </c>
      <c r="E220" s="1">
        <f t="shared" si="12"/>
        <v>91.988154724061161</v>
      </c>
      <c r="F220" s="5">
        <v>3206.4830000000002</v>
      </c>
      <c r="G220" s="1">
        <f t="shared" si="13"/>
        <v>148.70481209474679</v>
      </c>
      <c r="H220" s="5"/>
      <c r="I220" s="5"/>
      <c r="J220" s="1" t="str">
        <f t="shared" si="14"/>
        <v xml:space="preserve"> </v>
      </c>
      <c r="K220" s="5"/>
      <c r="L220" s="1" t="str">
        <f t="shared" si="15"/>
        <v xml:space="preserve"> </v>
      </c>
      <c r="M220" s="5"/>
    </row>
    <row r="221" spans="1:13" ht="51" x14ac:dyDescent="0.2">
      <c r="A221" s="4" t="s">
        <v>717</v>
      </c>
      <c r="B221" s="4" t="s">
        <v>718</v>
      </c>
      <c r="C221" s="5">
        <v>158.4</v>
      </c>
      <c r="D221" s="5">
        <v>166.57900000000001</v>
      </c>
      <c r="E221" s="1">
        <f t="shared" si="12"/>
        <v>105.1635101010101</v>
      </c>
      <c r="F221" s="5">
        <v>104.92428</v>
      </c>
      <c r="G221" s="1">
        <f t="shared" si="13"/>
        <v>158.7611561404091</v>
      </c>
      <c r="H221" s="5"/>
      <c r="I221" s="5"/>
      <c r="J221" s="1" t="str">
        <f t="shared" si="14"/>
        <v xml:space="preserve"> </v>
      </c>
      <c r="K221" s="5"/>
      <c r="L221" s="1" t="str">
        <f t="shared" si="15"/>
        <v xml:space="preserve"> </v>
      </c>
      <c r="M221" s="5"/>
    </row>
    <row r="222" spans="1:13" ht="51" x14ac:dyDescent="0.2">
      <c r="A222" s="4" t="s">
        <v>719</v>
      </c>
      <c r="B222" s="4" t="s">
        <v>720</v>
      </c>
      <c r="C222" s="5"/>
      <c r="D222" s="5">
        <v>1.35724</v>
      </c>
      <c r="E222" s="1" t="str">
        <f t="shared" si="12"/>
        <v xml:space="preserve"> </v>
      </c>
      <c r="F222" s="5">
        <v>0.41439999999999999</v>
      </c>
      <c r="G222" s="1" t="str">
        <f t="shared" si="13"/>
        <v>свыше 200</v>
      </c>
      <c r="H222" s="5"/>
      <c r="I222" s="5"/>
      <c r="J222" s="1" t="str">
        <f t="shared" si="14"/>
        <v xml:space="preserve"> </v>
      </c>
      <c r="K222" s="5"/>
      <c r="L222" s="1" t="str">
        <f t="shared" si="15"/>
        <v xml:space="preserve"> </v>
      </c>
      <c r="M222" s="5"/>
    </row>
    <row r="223" spans="1:13" ht="76.5" x14ac:dyDescent="0.2">
      <c r="A223" s="4" t="s">
        <v>721</v>
      </c>
      <c r="B223" s="4" t="s">
        <v>722</v>
      </c>
      <c r="C223" s="5">
        <v>111424.15717000001</v>
      </c>
      <c r="D223" s="5">
        <v>88026.648270000005</v>
      </c>
      <c r="E223" s="1">
        <f t="shared" si="12"/>
        <v>79.001403740211927</v>
      </c>
      <c r="F223" s="5">
        <v>73603.618040000001</v>
      </c>
      <c r="G223" s="1">
        <f t="shared" si="13"/>
        <v>119.59554518388185</v>
      </c>
      <c r="H223" s="5">
        <v>6.66648</v>
      </c>
      <c r="I223" s="5">
        <v>6.7379899999999999</v>
      </c>
      <c r="J223" s="1">
        <f t="shared" si="14"/>
        <v>101.07268003504097</v>
      </c>
      <c r="K223" s="5">
        <v>4.50162</v>
      </c>
      <c r="L223" s="1">
        <f t="shared" si="15"/>
        <v>149.67922658953887</v>
      </c>
      <c r="M223" s="5">
        <v>3.0766100000000001</v>
      </c>
    </row>
    <row r="224" spans="1:13" ht="76.5" x14ac:dyDescent="0.2">
      <c r="A224" s="4" t="s">
        <v>723</v>
      </c>
      <c r="B224" s="4" t="s">
        <v>724</v>
      </c>
      <c r="C224" s="5">
        <v>77882.177639999994</v>
      </c>
      <c r="D224" s="5">
        <v>60271.42209</v>
      </c>
      <c r="E224" s="1">
        <f t="shared" si="12"/>
        <v>77.387951796361719</v>
      </c>
      <c r="F224" s="5">
        <v>55227.864070000003</v>
      </c>
      <c r="G224" s="1">
        <f t="shared" si="13"/>
        <v>109.13227064803269</v>
      </c>
      <c r="H224" s="5">
        <v>6.66648</v>
      </c>
      <c r="I224" s="5">
        <v>6.7379899999999999</v>
      </c>
      <c r="J224" s="1">
        <f t="shared" si="14"/>
        <v>101.07268003504097</v>
      </c>
      <c r="K224" s="5">
        <v>4.50162</v>
      </c>
      <c r="L224" s="1">
        <f t="shared" si="15"/>
        <v>149.67922658953887</v>
      </c>
      <c r="M224" s="5">
        <v>3.0766100000000001</v>
      </c>
    </row>
    <row r="225" spans="1:13" ht="89.25" x14ac:dyDescent="0.2">
      <c r="A225" s="4" t="s">
        <v>725</v>
      </c>
      <c r="B225" s="4" t="s">
        <v>726</v>
      </c>
      <c r="C225" s="5">
        <v>6.66648</v>
      </c>
      <c r="D225" s="5">
        <v>6.7379899999999999</v>
      </c>
      <c r="E225" s="1">
        <f t="shared" si="12"/>
        <v>101.07268003504097</v>
      </c>
      <c r="F225" s="5">
        <v>4.50162</v>
      </c>
      <c r="G225" s="1">
        <f t="shared" si="13"/>
        <v>149.67922658953887</v>
      </c>
      <c r="H225" s="5">
        <v>6.66648</v>
      </c>
      <c r="I225" s="5">
        <v>6.7379899999999999</v>
      </c>
      <c r="J225" s="1">
        <f t="shared" si="14"/>
        <v>101.07268003504097</v>
      </c>
      <c r="K225" s="5">
        <v>4.50162</v>
      </c>
      <c r="L225" s="1">
        <f t="shared" si="15"/>
        <v>149.67922658953887</v>
      </c>
      <c r="M225" s="5">
        <v>3.0766100000000001</v>
      </c>
    </row>
    <row r="226" spans="1:13" ht="76.5" x14ac:dyDescent="0.2">
      <c r="A226" s="4" t="s">
        <v>727</v>
      </c>
      <c r="B226" s="4" t="s">
        <v>728</v>
      </c>
      <c r="C226" s="5">
        <v>57752.87</v>
      </c>
      <c r="D226" s="5">
        <v>45045.082710000002</v>
      </c>
      <c r="E226" s="1">
        <f t="shared" si="12"/>
        <v>77.996267042659525</v>
      </c>
      <c r="F226" s="5">
        <v>40224.768580000004</v>
      </c>
      <c r="G226" s="1">
        <f t="shared" si="13"/>
        <v>111.98344776157813</v>
      </c>
      <c r="H226" s="5"/>
      <c r="I226" s="5"/>
      <c r="J226" s="1" t="str">
        <f t="shared" si="14"/>
        <v xml:space="preserve"> </v>
      </c>
      <c r="K226" s="5"/>
      <c r="L226" s="1" t="str">
        <f t="shared" si="15"/>
        <v xml:space="preserve"> </v>
      </c>
      <c r="M226" s="5"/>
    </row>
    <row r="227" spans="1:13" ht="76.5" x14ac:dyDescent="0.2">
      <c r="A227" s="4" t="s">
        <v>729</v>
      </c>
      <c r="B227" s="4" t="s">
        <v>730</v>
      </c>
      <c r="C227" s="5">
        <v>5606.3113300000005</v>
      </c>
      <c r="D227" s="5">
        <v>4132.1540199999999</v>
      </c>
      <c r="E227" s="1">
        <f t="shared" si="12"/>
        <v>73.705396949476935</v>
      </c>
      <c r="F227" s="5">
        <v>3800.9673600000001</v>
      </c>
      <c r="G227" s="1">
        <f t="shared" si="13"/>
        <v>108.71322031031593</v>
      </c>
      <c r="H227" s="5"/>
      <c r="I227" s="5"/>
      <c r="J227" s="1" t="str">
        <f t="shared" si="14"/>
        <v xml:space="preserve"> </v>
      </c>
      <c r="K227" s="5"/>
      <c r="L227" s="1" t="str">
        <f t="shared" si="15"/>
        <v xml:space="preserve"> </v>
      </c>
      <c r="M227" s="5"/>
    </row>
    <row r="228" spans="1:13" ht="76.5" x14ac:dyDescent="0.2">
      <c r="A228" s="4" t="s">
        <v>731</v>
      </c>
      <c r="B228" s="4" t="s">
        <v>732</v>
      </c>
      <c r="C228" s="5">
        <v>4699.2468900000003</v>
      </c>
      <c r="D228" s="5">
        <v>4156.2718500000001</v>
      </c>
      <c r="E228" s="1">
        <f t="shared" si="12"/>
        <v>88.445488123736354</v>
      </c>
      <c r="F228" s="5">
        <v>3832.2270699999999</v>
      </c>
      <c r="G228" s="1">
        <f t="shared" si="13"/>
        <v>108.45578234485987</v>
      </c>
      <c r="H228" s="5"/>
      <c r="I228" s="5"/>
      <c r="J228" s="1" t="str">
        <f t="shared" si="14"/>
        <v xml:space="preserve"> </v>
      </c>
      <c r="K228" s="5"/>
      <c r="L228" s="1" t="str">
        <f t="shared" si="15"/>
        <v xml:space="preserve"> </v>
      </c>
      <c r="M228" s="5"/>
    </row>
    <row r="229" spans="1:13" ht="76.5" x14ac:dyDescent="0.2">
      <c r="A229" s="4" t="s">
        <v>733</v>
      </c>
      <c r="B229" s="4" t="s">
        <v>734</v>
      </c>
      <c r="C229" s="5">
        <v>9817.0829400000002</v>
      </c>
      <c r="D229" s="5">
        <v>6931.1755199999998</v>
      </c>
      <c r="E229" s="1">
        <f t="shared" si="12"/>
        <v>70.603208329418464</v>
      </c>
      <c r="F229" s="5">
        <v>7365.3994400000001</v>
      </c>
      <c r="G229" s="1">
        <f t="shared" si="13"/>
        <v>94.104543500494785</v>
      </c>
      <c r="H229" s="5"/>
      <c r="I229" s="5"/>
      <c r="J229" s="1" t="str">
        <f t="shared" si="14"/>
        <v xml:space="preserve"> </v>
      </c>
      <c r="K229" s="5"/>
      <c r="L229" s="1" t="str">
        <f t="shared" si="15"/>
        <v xml:space="preserve"> </v>
      </c>
      <c r="M229" s="5"/>
    </row>
    <row r="230" spans="1:13" ht="102" x14ac:dyDescent="0.2">
      <c r="A230" s="4" t="s">
        <v>735</v>
      </c>
      <c r="B230" s="4" t="s">
        <v>736</v>
      </c>
      <c r="C230" s="5">
        <v>33541.979529999997</v>
      </c>
      <c r="D230" s="5">
        <v>27755.226180000001</v>
      </c>
      <c r="E230" s="1">
        <f t="shared" si="12"/>
        <v>82.747728574503725</v>
      </c>
      <c r="F230" s="5">
        <v>18375.753970000002</v>
      </c>
      <c r="G230" s="1">
        <f t="shared" si="13"/>
        <v>151.04265231953363</v>
      </c>
      <c r="H230" s="5"/>
      <c r="I230" s="5"/>
      <c r="J230" s="1" t="str">
        <f t="shared" si="14"/>
        <v xml:space="preserve"> </v>
      </c>
      <c r="K230" s="5"/>
      <c r="L230" s="1" t="str">
        <f t="shared" si="15"/>
        <v xml:space="preserve"> </v>
      </c>
      <c r="M230" s="5"/>
    </row>
    <row r="231" spans="1:13" ht="89.25" x14ac:dyDescent="0.2">
      <c r="A231" s="4" t="s">
        <v>737</v>
      </c>
      <c r="B231" s="4" t="s">
        <v>738</v>
      </c>
      <c r="C231" s="5">
        <v>30408.320110000001</v>
      </c>
      <c r="D231" s="5">
        <v>23364.04909</v>
      </c>
      <c r="E231" s="1">
        <f t="shared" si="12"/>
        <v>76.834395999128418</v>
      </c>
      <c r="F231" s="5">
        <v>17005.698520000002</v>
      </c>
      <c r="G231" s="1">
        <f t="shared" si="13"/>
        <v>137.38952894244298</v>
      </c>
      <c r="H231" s="5"/>
      <c r="I231" s="5"/>
      <c r="J231" s="1" t="str">
        <f t="shared" si="14"/>
        <v xml:space="preserve"> </v>
      </c>
      <c r="K231" s="5"/>
      <c r="L231" s="1" t="str">
        <f t="shared" si="15"/>
        <v xml:space="preserve"> </v>
      </c>
      <c r="M231" s="5"/>
    </row>
    <row r="232" spans="1:13" ht="89.25" x14ac:dyDescent="0.2">
      <c r="A232" s="4" t="s">
        <v>739</v>
      </c>
      <c r="B232" s="4" t="s">
        <v>740</v>
      </c>
      <c r="C232" s="5">
        <v>2625.7679600000001</v>
      </c>
      <c r="D232" s="5">
        <v>3872.4632999999999</v>
      </c>
      <c r="E232" s="1">
        <f t="shared" si="12"/>
        <v>147.47926545649523</v>
      </c>
      <c r="F232" s="5">
        <v>958.20225000000005</v>
      </c>
      <c r="G232" s="1" t="str">
        <f t="shared" si="13"/>
        <v>свыше 200</v>
      </c>
      <c r="H232" s="5"/>
      <c r="I232" s="5"/>
      <c r="J232" s="1" t="str">
        <f t="shared" si="14"/>
        <v xml:space="preserve"> </v>
      </c>
      <c r="K232" s="5"/>
      <c r="L232" s="1" t="str">
        <f t="shared" si="15"/>
        <v xml:space="preserve"> </v>
      </c>
      <c r="M232" s="5"/>
    </row>
    <row r="233" spans="1:13" ht="89.25" x14ac:dyDescent="0.2">
      <c r="A233" s="4" t="s">
        <v>741</v>
      </c>
      <c r="B233" s="4" t="s">
        <v>742</v>
      </c>
      <c r="C233" s="5">
        <v>347.15159999999997</v>
      </c>
      <c r="D233" s="5">
        <v>321.59267999999997</v>
      </c>
      <c r="E233" s="1">
        <f t="shared" si="12"/>
        <v>92.637533573228524</v>
      </c>
      <c r="F233" s="5">
        <v>411.85320000000002</v>
      </c>
      <c r="G233" s="1">
        <f t="shared" si="13"/>
        <v>78.084297997441794</v>
      </c>
      <c r="H233" s="5"/>
      <c r="I233" s="5"/>
      <c r="J233" s="1" t="str">
        <f t="shared" si="14"/>
        <v xml:space="preserve"> </v>
      </c>
      <c r="K233" s="5"/>
      <c r="L233" s="1" t="str">
        <f t="shared" si="15"/>
        <v xml:space="preserve"> </v>
      </c>
      <c r="M233" s="5"/>
    </row>
    <row r="234" spans="1:13" ht="89.25" x14ac:dyDescent="0.2">
      <c r="A234" s="4" t="s">
        <v>743</v>
      </c>
      <c r="B234" s="4" t="s">
        <v>744</v>
      </c>
      <c r="C234" s="5">
        <v>160.73985999999999</v>
      </c>
      <c r="D234" s="5">
        <v>197.12110999999999</v>
      </c>
      <c r="E234" s="1">
        <f t="shared" si="12"/>
        <v>122.63362055933109</v>
      </c>
      <c r="F234" s="5"/>
      <c r="G234" s="1" t="str">
        <f t="shared" si="13"/>
        <v xml:space="preserve"> </v>
      </c>
      <c r="H234" s="5"/>
      <c r="I234" s="5"/>
      <c r="J234" s="1" t="str">
        <f t="shared" si="14"/>
        <v xml:space="preserve"> </v>
      </c>
      <c r="K234" s="5"/>
      <c r="L234" s="1" t="str">
        <f t="shared" si="15"/>
        <v xml:space="preserve"> </v>
      </c>
      <c r="M234" s="5"/>
    </row>
    <row r="235" spans="1:13" ht="25.5" x14ac:dyDescent="0.2">
      <c r="A235" s="4" t="s">
        <v>745</v>
      </c>
      <c r="B235" s="4" t="s">
        <v>746</v>
      </c>
      <c r="C235" s="5">
        <v>75355.309290000005</v>
      </c>
      <c r="D235" s="5">
        <v>106741.56071999999</v>
      </c>
      <c r="E235" s="1">
        <f t="shared" si="12"/>
        <v>141.65101533750203</v>
      </c>
      <c r="F235" s="5">
        <v>67433.76844</v>
      </c>
      <c r="G235" s="1">
        <f t="shared" si="13"/>
        <v>158.29096191617197</v>
      </c>
      <c r="H235" s="5">
        <v>63894.969530000002</v>
      </c>
      <c r="I235" s="5">
        <v>86280.979179999995</v>
      </c>
      <c r="J235" s="1">
        <f t="shared" si="14"/>
        <v>135.03563710049082</v>
      </c>
      <c r="K235" s="5">
        <v>60020.013890000002</v>
      </c>
      <c r="L235" s="1">
        <f t="shared" si="15"/>
        <v>143.75368079409151</v>
      </c>
      <c r="M235" s="5">
        <v>16123.105279999989</v>
      </c>
    </row>
    <row r="236" spans="1:13" ht="25.5" x14ac:dyDescent="0.2">
      <c r="A236" s="4" t="s">
        <v>747</v>
      </c>
      <c r="B236" s="4" t="s">
        <v>748</v>
      </c>
      <c r="C236" s="5">
        <v>17170.339759999999</v>
      </c>
      <c r="D236" s="5">
        <v>34100.969160000001</v>
      </c>
      <c r="E236" s="1">
        <f t="shared" si="12"/>
        <v>198.60392768372338</v>
      </c>
      <c r="F236" s="5">
        <v>12356.257519999999</v>
      </c>
      <c r="G236" s="1" t="str">
        <f t="shared" si="13"/>
        <v>свыше 200</v>
      </c>
      <c r="H236" s="5">
        <v>5710</v>
      </c>
      <c r="I236" s="5">
        <v>13640.38762</v>
      </c>
      <c r="J236" s="1" t="str">
        <f t="shared" si="14"/>
        <v>свыше 200</v>
      </c>
      <c r="K236" s="5">
        <v>4942.5029699999996</v>
      </c>
      <c r="L236" s="1" t="str">
        <f t="shared" si="15"/>
        <v>свыше 200</v>
      </c>
      <c r="M236" s="5">
        <v>52.494389999999839</v>
      </c>
    </row>
    <row r="237" spans="1:13" ht="25.5" x14ac:dyDescent="0.2">
      <c r="A237" s="4" t="s">
        <v>749</v>
      </c>
      <c r="B237" s="4" t="s">
        <v>750</v>
      </c>
      <c r="C237" s="5">
        <v>3510.64356</v>
      </c>
      <c r="D237" s="5">
        <v>2914.4162999999999</v>
      </c>
      <c r="E237" s="1">
        <f t="shared" si="12"/>
        <v>83.016582292962823</v>
      </c>
      <c r="F237" s="5">
        <v>2595.5491200000001</v>
      </c>
      <c r="G237" s="1">
        <f t="shared" si="13"/>
        <v>112.28515297757107</v>
      </c>
      <c r="H237" s="5">
        <v>1290</v>
      </c>
      <c r="I237" s="5">
        <v>1165.7664299999999</v>
      </c>
      <c r="J237" s="1">
        <f t="shared" si="14"/>
        <v>90.369490697674422</v>
      </c>
      <c r="K237" s="5">
        <v>1038.21964</v>
      </c>
      <c r="L237" s="1">
        <f t="shared" si="15"/>
        <v>112.28514517409822</v>
      </c>
      <c r="M237" s="5">
        <v>6.6096399999998994</v>
      </c>
    </row>
    <row r="238" spans="1:13" ht="25.5" x14ac:dyDescent="0.2">
      <c r="A238" s="4" t="s">
        <v>751</v>
      </c>
      <c r="B238" s="4" t="s">
        <v>752</v>
      </c>
      <c r="C238" s="5">
        <v>6272.0461400000004</v>
      </c>
      <c r="D238" s="5">
        <v>20136.355930000002</v>
      </c>
      <c r="E238" s="1" t="str">
        <f t="shared" si="12"/>
        <v>свыше 200</v>
      </c>
      <c r="F238" s="5">
        <v>4579.2956199999999</v>
      </c>
      <c r="G238" s="1" t="str">
        <f t="shared" si="13"/>
        <v>свыше 200</v>
      </c>
      <c r="H238" s="5">
        <v>2000</v>
      </c>
      <c r="I238" s="5">
        <v>8054.5423799999999</v>
      </c>
      <c r="J238" s="1" t="str">
        <f t="shared" si="14"/>
        <v>свыше 200</v>
      </c>
      <c r="K238" s="5">
        <v>1831.7182299999999</v>
      </c>
      <c r="L238" s="1" t="str">
        <f t="shared" si="15"/>
        <v>свыше 200</v>
      </c>
      <c r="M238" s="5">
        <v>1.9868099999994229</v>
      </c>
    </row>
    <row r="239" spans="1:13" x14ac:dyDescent="0.2">
      <c r="A239" s="4" t="s">
        <v>753</v>
      </c>
      <c r="B239" s="4" t="s">
        <v>754</v>
      </c>
      <c r="C239" s="5">
        <v>7387.6500599999999</v>
      </c>
      <c r="D239" s="5">
        <v>11050.035379999999</v>
      </c>
      <c r="E239" s="1">
        <f t="shared" si="12"/>
        <v>149.57442881370048</v>
      </c>
      <c r="F239" s="5">
        <v>5181.4127799999997</v>
      </c>
      <c r="G239" s="1" t="str">
        <f t="shared" si="13"/>
        <v>свыше 200</v>
      </c>
      <c r="H239" s="5">
        <v>2420</v>
      </c>
      <c r="I239" s="5">
        <v>4420.0141899999999</v>
      </c>
      <c r="J239" s="1">
        <f t="shared" si="14"/>
        <v>182.64521446280989</v>
      </c>
      <c r="K239" s="5">
        <v>2072.5650999999998</v>
      </c>
      <c r="L239" s="1" t="str">
        <f t="shared" si="15"/>
        <v>свыше 200</v>
      </c>
      <c r="M239" s="5">
        <v>43.897939999999835</v>
      </c>
    </row>
    <row r="240" spans="1:13" x14ac:dyDescent="0.2">
      <c r="A240" s="4" t="s">
        <v>755</v>
      </c>
      <c r="B240" s="4" t="s">
        <v>756</v>
      </c>
      <c r="C240" s="5">
        <v>3521.9294300000001</v>
      </c>
      <c r="D240" s="5">
        <v>2669.8039899999999</v>
      </c>
      <c r="E240" s="1">
        <f t="shared" si="12"/>
        <v>75.805152915854976</v>
      </c>
      <c r="F240" s="5">
        <v>3350.5549799999999</v>
      </c>
      <c r="G240" s="1">
        <f t="shared" si="13"/>
        <v>79.682440847456263</v>
      </c>
      <c r="H240" s="5">
        <v>1650</v>
      </c>
      <c r="I240" s="5">
        <v>1067.92165</v>
      </c>
      <c r="J240" s="1">
        <f t="shared" si="14"/>
        <v>64.722524242424242</v>
      </c>
      <c r="K240" s="5">
        <v>1340.2219700000001</v>
      </c>
      <c r="L240" s="1">
        <f t="shared" si="15"/>
        <v>79.682446184642089</v>
      </c>
      <c r="M240" s="5">
        <v>4.2366400000000795</v>
      </c>
    </row>
    <row r="241" spans="1:13" ht="25.5" x14ac:dyDescent="0.2">
      <c r="A241" s="4" t="s">
        <v>757</v>
      </c>
      <c r="B241" s="4" t="s">
        <v>758</v>
      </c>
      <c r="C241" s="5">
        <v>3865.7206299999998</v>
      </c>
      <c r="D241" s="5">
        <v>8380.2313900000008</v>
      </c>
      <c r="E241" s="1" t="str">
        <f t="shared" si="12"/>
        <v>свыше 200</v>
      </c>
      <c r="F241" s="5">
        <v>1830.8578</v>
      </c>
      <c r="G241" s="1" t="str">
        <f t="shared" si="13"/>
        <v>свыше 200</v>
      </c>
      <c r="H241" s="5">
        <v>770</v>
      </c>
      <c r="I241" s="5">
        <v>3352.0925400000001</v>
      </c>
      <c r="J241" s="1" t="str">
        <f t="shared" si="14"/>
        <v>свыше 200</v>
      </c>
      <c r="K241" s="5">
        <v>732.34312999999997</v>
      </c>
      <c r="L241" s="1" t="str">
        <f t="shared" si="15"/>
        <v>свыше 200</v>
      </c>
      <c r="M241" s="5">
        <v>39.66130000000021</v>
      </c>
    </row>
    <row r="242" spans="1:13" ht="38.25" x14ac:dyDescent="0.2">
      <c r="A242" s="4" t="s">
        <v>759</v>
      </c>
      <c r="B242" s="4" t="s">
        <v>760</v>
      </c>
      <c r="C242" s="5"/>
      <c r="D242" s="5">
        <v>0.16155</v>
      </c>
      <c r="E242" s="1" t="str">
        <f t="shared" si="12"/>
        <v xml:space="preserve"> </v>
      </c>
      <c r="F242" s="5"/>
      <c r="G242" s="1" t="str">
        <f t="shared" si="13"/>
        <v xml:space="preserve"> </v>
      </c>
      <c r="H242" s="5"/>
      <c r="I242" s="5">
        <v>6.4619999999999997E-2</v>
      </c>
      <c r="J242" s="1" t="str">
        <f t="shared" si="14"/>
        <v xml:space="preserve"> </v>
      </c>
      <c r="K242" s="5"/>
      <c r="L242" s="1" t="str">
        <f t="shared" si="15"/>
        <v xml:space="preserve"> </v>
      </c>
      <c r="M242" s="5"/>
    </row>
    <row r="243" spans="1:13" ht="25.5" x14ac:dyDescent="0.2">
      <c r="A243" s="4" t="s">
        <v>761</v>
      </c>
      <c r="B243" s="4" t="s">
        <v>762</v>
      </c>
      <c r="C243" s="5">
        <v>721.21671000000003</v>
      </c>
      <c r="D243" s="5">
        <v>16160.278319999999</v>
      </c>
      <c r="E243" s="1" t="str">
        <f t="shared" si="12"/>
        <v>свыше 200</v>
      </c>
      <c r="F243" s="5">
        <v>26382.734690000001</v>
      </c>
      <c r="G243" s="1">
        <f t="shared" si="13"/>
        <v>61.253234396983579</v>
      </c>
      <c r="H243" s="5">
        <v>721.21671000000003</v>
      </c>
      <c r="I243" s="5">
        <v>16160.278319999999</v>
      </c>
      <c r="J243" s="1" t="str">
        <f t="shared" si="14"/>
        <v>свыше 200</v>
      </c>
      <c r="K243" s="5">
        <v>26382.734690000001</v>
      </c>
      <c r="L243" s="1">
        <f t="shared" si="15"/>
        <v>61.253234396983579</v>
      </c>
      <c r="M243" s="5">
        <v>65.000749999999243</v>
      </c>
    </row>
    <row r="244" spans="1:13" ht="51" x14ac:dyDescent="0.2">
      <c r="A244" s="4" t="s">
        <v>763</v>
      </c>
      <c r="B244" s="4" t="s">
        <v>764</v>
      </c>
      <c r="C244" s="5">
        <v>514.08970999999997</v>
      </c>
      <c r="D244" s="5">
        <v>15861.850490000001</v>
      </c>
      <c r="E244" s="1" t="str">
        <f t="shared" si="12"/>
        <v>свыше 200</v>
      </c>
      <c r="F244" s="5">
        <v>25718.428339999999</v>
      </c>
      <c r="G244" s="1">
        <f t="shared" si="13"/>
        <v>61.675038148929126</v>
      </c>
      <c r="H244" s="5">
        <v>514.08970999999997</v>
      </c>
      <c r="I244" s="5">
        <v>15861.850490000001</v>
      </c>
      <c r="J244" s="1" t="str">
        <f t="shared" si="14"/>
        <v>свыше 200</v>
      </c>
      <c r="K244" s="5">
        <v>25718.428339999999</v>
      </c>
      <c r="L244" s="1">
        <f t="shared" si="15"/>
        <v>61.675038148929126</v>
      </c>
      <c r="M244" s="5"/>
    </row>
    <row r="245" spans="1:13" ht="63.75" x14ac:dyDescent="0.2">
      <c r="A245" s="4" t="s">
        <v>765</v>
      </c>
      <c r="B245" s="4" t="s">
        <v>766</v>
      </c>
      <c r="C245" s="5">
        <v>514.08970999999997</v>
      </c>
      <c r="D245" s="5">
        <v>15861.850490000001</v>
      </c>
      <c r="E245" s="1" t="str">
        <f t="shared" si="12"/>
        <v>свыше 200</v>
      </c>
      <c r="F245" s="5">
        <v>25718.428339999999</v>
      </c>
      <c r="G245" s="1">
        <f t="shared" si="13"/>
        <v>61.675038148929126</v>
      </c>
      <c r="H245" s="5">
        <v>514.08970999999997</v>
      </c>
      <c r="I245" s="5">
        <v>15861.850490000001</v>
      </c>
      <c r="J245" s="1" t="str">
        <f t="shared" si="14"/>
        <v>свыше 200</v>
      </c>
      <c r="K245" s="5">
        <v>25718.428339999999</v>
      </c>
      <c r="L245" s="1">
        <f t="shared" si="15"/>
        <v>61.675038148929126</v>
      </c>
      <c r="M245" s="5"/>
    </row>
    <row r="246" spans="1:13" ht="38.25" x14ac:dyDescent="0.2">
      <c r="A246" s="4" t="s">
        <v>767</v>
      </c>
      <c r="B246" s="4" t="s">
        <v>768</v>
      </c>
      <c r="C246" s="5">
        <v>67</v>
      </c>
      <c r="D246" s="5">
        <v>43.36083</v>
      </c>
      <c r="E246" s="1">
        <f t="shared" si="12"/>
        <v>64.71765671641792</v>
      </c>
      <c r="F246" s="5">
        <v>32.929349999999999</v>
      </c>
      <c r="G246" s="1">
        <f t="shared" si="13"/>
        <v>131.67836595620622</v>
      </c>
      <c r="H246" s="5">
        <v>67</v>
      </c>
      <c r="I246" s="5">
        <v>43.36083</v>
      </c>
      <c r="J246" s="1">
        <f t="shared" si="14"/>
        <v>64.71765671641792</v>
      </c>
      <c r="K246" s="5">
        <v>32.929349999999999</v>
      </c>
      <c r="L246" s="1">
        <f t="shared" si="15"/>
        <v>131.67836595620622</v>
      </c>
      <c r="M246" s="5"/>
    </row>
    <row r="247" spans="1:13" ht="51" x14ac:dyDescent="0.2">
      <c r="A247" s="4" t="s">
        <v>769</v>
      </c>
      <c r="B247" s="4" t="s">
        <v>770</v>
      </c>
      <c r="C247" s="5">
        <v>85</v>
      </c>
      <c r="D247" s="5">
        <v>140</v>
      </c>
      <c r="E247" s="1">
        <f t="shared" si="12"/>
        <v>164.70588235294116</v>
      </c>
      <c r="F247" s="5">
        <v>255</v>
      </c>
      <c r="G247" s="1">
        <f t="shared" si="13"/>
        <v>54.901960784313729</v>
      </c>
      <c r="H247" s="5">
        <v>85</v>
      </c>
      <c r="I247" s="5">
        <v>140</v>
      </c>
      <c r="J247" s="1">
        <f t="shared" si="14"/>
        <v>164.70588235294116</v>
      </c>
      <c r="K247" s="5">
        <v>255</v>
      </c>
      <c r="L247" s="1">
        <f t="shared" si="15"/>
        <v>54.901960784313729</v>
      </c>
      <c r="M247" s="5">
        <v>65</v>
      </c>
    </row>
    <row r="248" spans="1:13" ht="114.75" x14ac:dyDescent="0.2">
      <c r="A248" s="4" t="s">
        <v>771</v>
      </c>
      <c r="B248" s="4" t="s">
        <v>772</v>
      </c>
      <c r="C248" s="5">
        <v>85</v>
      </c>
      <c r="D248" s="5">
        <v>140</v>
      </c>
      <c r="E248" s="1">
        <f t="shared" si="12"/>
        <v>164.70588235294116</v>
      </c>
      <c r="F248" s="5">
        <v>255</v>
      </c>
      <c r="G248" s="1">
        <f t="shared" si="13"/>
        <v>54.901960784313729</v>
      </c>
      <c r="H248" s="5">
        <v>85</v>
      </c>
      <c r="I248" s="5">
        <v>140</v>
      </c>
      <c r="J248" s="1">
        <f t="shared" si="14"/>
        <v>164.70588235294116</v>
      </c>
      <c r="K248" s="5">
        <v>255</v>
      </c>
      <c r="L248" s="1">
        <f t="shared" si="15"/>
        <v>54.901960784313729</v>
      </c>
      <c r="M248" s="5">
        <v>65</v>
      </c>
    </row>
    <row r="249" spans="1:13" ht="25.5" x14ac:dyDescent="0.2">
      <c r="A249" s="4" t="s">
        <v>773</v>
      </c>
      <c r="B249" s="4" t="s">
        <v>774</v>
      </c>
      <c r="C249" s="5">
        <v>55.127000000000002</v>
      </c>
      <c r="D249" s="5">
        <v>115.06699999999999</v>
      </c>
      <c r="E249" s="1" t="str">
        <f t="shared" si="12"/>
        <v>свыше 200</v>
      </c>
      <c r="F249" s="5">
        <v>376.37700000000001</v>
      </c>
      <c r="G249" s="1">
        <f t="shared" si="13"/>
        <v>30.572271950730251</v>
      </c>
      <c r="H249" s="5">
        <v>55.127000000000002</v>
      </c>
      <c r="I249" s="5">
        <v>115.06699999999999</v>
      </c>
      <c r="J249" s="1" t="str">
        <f t="shared" si="14"/>
        <v>свыше 200</v>
      </c>
      <c r="K249" s="5">
        <v>376.37700000000001</v>
      </c>
      <c r="L249" s="1">
        <f t="shared" si="15"/>
        <v>30.572271950730251</v>
      </c>
      <c r="M249" s="5"/>
    </row>
    <row r="250" spans="1:13" ht="25.5" x14ac:dyDescent="0.2">
      <c r="A250" s="4" t="s">
        <v>775</v>
      </c>
      <c r="B250" s="4" t="s">
        <v>776</v>
      </c>
      <c r="C250" s="5">
        <v>55.127000000000002</v>
      </c>
      <c r="D250" s="5">
        <v>115.06699999999999</v>
      </c>
      <c r="E250" s="1" t="str">
        <f t="shared" si="12"/>
        <v>свыше 200</v>
      </c>
      <c r="F250" s="5">
        <v>376.37700000000001</v>
      </c>
      <c r="G250" s="1">
        <f t="shared" si="13"/>
        <v>30.572271950730251</v>
      </c>
      <c r="H250" s="5">
        <v>55.127000000000002</v>
      </c>
      <c r="I250" s="5">
        <v>115.06699999999999</v>
      </c>
      <c r="J250" s="1" t="str">
        <f t="shared" si="14"/>
        <v>свыше 200</v>
      </c>
      <c r="K250" s="5">
        <v>376.37700000000001</v>
      </c>
      <c r="L250" s="1">
        <f t="shared" si="15"/>
        <v>30.572271950730251</v>
      </c>
      <c r="M250" s="5"/>
    </row>
    <row r="251" spans="1:13" x14ac:dyDescent="0.2">
      <c r="A251" s="4" t="s">
        <v>777</v>
      </c>
      <c r="B251" s="4" t="s">
        <v>778</v>
      </c>
      <c r="C251" s="5">
        <v>57463.752820000002</v>
      </c>
      <c r="D251" s="5">
        <v>56480.313240000003</v>
      </c>
      <c r="E251" s="1">
        <f t="shared" si="12"/>
        <v>98.28859144810724</v>
      </c>
      <c r="F251" s="5">
        <v>28694.776229999999</v>
      </c>
      <c r="G251" s="1">
        <f t="shared" si="13"/>
        <v>196.83134235753545</v>
      </c>
      <c r="H251" s="5">
        <v>57463.752820000002</v>
      </c>
      <c r="I251" s="5">
        <v>56480.313240000003</v>
      </c>
      <c r="J251" s="1">
        <f t="shared" si="14"/>
        <v>98.28859144810724</v>
      </c>
      <c r="K251" s="5">
        <v>28694.776229999999</v>
      </c>
      <c r="L251" s="1">
        <f t="shared" si="15"/>
        <v>196.83134235753545</v>
      </c>
      <c r="M251" s="5">
        <v>16005.610140000004</v>
      </c>
    </row>
    <row r="252" spans="1:13" ht="25.5" x14ac:dyDescent="0.2">
      <c r="A252" s="4" t="s">
        <v>779</v>
      </c>
      <c r="B252" s="4" t="s">
        <v>780</v>
      </c>
      <c r="C252" s="5">
        <v>57463.752820000002</v>
      </c>
      <c r="D252" s="5">
        <v>56480.313240000003</v>
      </c>
      <c r="E252" s="1">
        <f t="shared" si="12"/>
        <v>98.28859144810724</v>
      </c>
      <c r="F252" s="5">
        <v>28694.776229999999</v>
      </c>
      <c r="G252" s="1">
        <f t="shared" si="13"/>
        <v>196.83134235753545</v>
      </c>
      <c r="H252" s="5">
        <v>57463.752820000002</v>
      </c>
      <c r="I252" s="5">
        <v>56480.313240000003</v>
      </c>
      <c r="J252" s="1">
        <f t="shared" si="14"/>
        <v>98.28859144810724</v>
      </c>
      <c r="K252" s="5">
        <v>28694.776229999999</v>
      </c>
      <c r="L252" s="1">
        <f t="shared" si="15"/>
        <v>196.83134235753545</v>
      </c>
      <c r="M252" s="5">
        <v>16005.610140000004</v>
      </c>
    </row>
    <row r="253" spans="1:13" ht="51" x14ac:dyDescent="0.2">
      <c r="A253" s="4" t="s">
        <v>781</v>
      </c>
      <c r="B253" s="4" t="s">
        <v>782</v>
      </c>
      <c r="C253" s="5">
        <v>-0.90617999999999999</v>
      </c>
      <c r="D253" s="5">
        <v>-0.90617999999999999</v>
      </c>
      <c r="E253" s="1">
        <f t="shared" si="12"/>
        <v>100</v>
      </c>
      <c r="F253" s="5"/>
      <c r="G253" s="1" t="str">
        <f t="shared" si="13"/>
        <v xml:space="preserve"> </v>
      </c>
      <c r="H253" s="5">
        <v>-0.90617999999999999</v>
      </c>
      <c r="I253" s="5">
        <v>-0.90617999999999999</v>
      </c>
      <c r="J253" s="1">
        <f t="shared" si="14"/>
        <v>100</v>
      </c>
      <c r="K253" s="5"/>
      <c r="L253" s="1" t="str">
        <f t="shared" si="15"/>
        <v xml:space="preserve"> </v>
      </c>
      <c r="M253" s="5"/>
    </row>
    <row r="254" spans="1:13" ht="38.25" x14ac:dyDescent="0.2">
      <c r="A254" s="4" t="s">
        <v>783</v>
      </c>
      <c r="B254" s="4" t="s">
        <v>784</v>
      </c>
      <c r="C254" s="5"/>
      <c r="D254" s="5"/>
      <c r="E254" s="1" t="str">
        <f t="shared" si="12"/>
        <v xml:space="preserve"> </v>
      </c>
      <c r="F254" s="5">
        <v>26728.723870000002</v>
      </c>
      <c r="G254" s="1" t="str">
        <f t="shared" si="13"/>
        <v/>
      </c>
      <c r="H254" s="5"/>
      <c r="I254" s="5"/>
      <c r="J254" s="1" t="str">
        <f t="shared" si="14"/>
        <v xml:space="preserve"> </v>
      </c>
      <c r="K254" s="5">
        <v>26728.723870000002</v>
      </c>
      <c r="L254" s="1" t="str">
        <f t="shared" si="15"/>
        <v/>
      </c>
      <c r="M254" s="5"/>
    </row>
    <row r="255" spans="1:13" ht="102" x14ac:dyDescent="0.2">
      <c r="A255" s="4" t="s">
        <v>783</v>
      </c>
      <c r="B255" s="4" t="s">
        <v>785</v>
      </c>
      <c r="C255" s="5">
        <v>56915.699000000001</v>
      </c>
      <c r="D255" s="5">
        <v>54985.448980000001</v>
      </c>
      <c r="E255" s="1">
        <f t="shared" si="12"/>
        <v>96.608580665942441</v>
      </c>
      <c r="F255" s="5"/>
      <c r="G255" s="1" t="str">
        <f t="shared" si="13"/>
        <v xml:space="preserve"> </v>
      </c>
      <c r="H255" s="5">
        <v>56915.699000000001</v>
      </c>
      <c r="I255" s="5">
        <v>54985.448980000001</v>
      </c>
      <c r="J255" s="1">
        <f t="shared" si="14"/>
        <v>96.608580665942441</v>
      </c>
      <c r="K255" s="5"/>
      <c r="L255" s="1" t="str">
        <f t="shared" si="15"/>
        <v xml:space="preserve"> </v>
      </c>
      <c r="M255" s="5">
        <v>15798.089200000002</v>
      </c>
    </row>
    <row r="256" spans="1:13" ht="38.25" x14ac:dyDescent="0.2">
      <c r="A256" s="4" t="s">
        <v>786</v>
      </c>
      <c r="B256" s="4" t="s">
        <v>787</v>
      </c>
      <c r="C256" s="5">
        <v>548.96</v>
      </c>
      <c r="D256" s="5">
        <v>1495.77044</v>
      </c>
      <c r="E256" s="1" t="str">
        <f t="shared" si="12"/>
        <v>свыше 200</v>
      </c>
      <c r="F256" s="5">
        <v>1966.0523599999999</v>
      </c>
      <c r="G256" s="1">
        <f t="shared" si="13"/>
        <v>76.07988833013583</v>
      </c>
      <c r="H256" s="5">
        <v>548.96</v>
      </c>
      <c r="I256" s="5">
        <v>1495.77044</v>
      </c>
      <c r="J256" s="1" t="str">
        <f t="shared" si="14"/>
        <v>свыше 200</v>
      </c>
      <c r="K256" s="5">
        <v>1966.0523599999999</v>
      </c>
      <c r="L256" s="1">
        <f t="shared" si="15"/>
        <v>76.07988833013583</v>
      </c>
      <c r="M256" s="5">
        <v>207.52094000000011</v>
      </c>
    </row>
    <row r="257" spans="1:13" ht="25.5" x14ac:dyDescent="0.2">
      <c r="A257" s="4" t="s">
        <v>788</v>
      </c>
      <c r="B257" s="4" t="s">
        <v>789</v>
      </c>
      <c r="C257" s="5">
        <v>422850.57592999999</v>
      </c>
      <c r="D257" s="5">
        <v>325898.06696000003</v>
      </c>
      <c r="E257" s="1">
        <f t="shared" si="12"/>
        <v>77.071685723315696</v>
      </c>
      <c r="F257" s="5">
        <v>299507.64500000002</v>
      </c>
      <c r="G257" s="1">
        <f t="shared" si="13"/>
        <v>108.81126822655895</v>
      </c>
      <c r="H257" s="5">
        <v>168433.89504</v>
      </c>
      <c r="I257" s="5">
        <v>172299.29295</v>
      </c>
      <c r="J257" s="1">
        <f t="shared" si="14"/>
        <v>102.29490501842402</v>
      </c>
      <c r="K257" s="5">
        <v>100941.47319</v>
      </c>
      <c r="L257" s="1">
        <f t="shared" si="15"/>
        <v>170.69227098130881</v>
      </c>
      <c r="M257" s="5">
        <v>5743.6291900000069</v>
      </c>
    </row>
    <row r="258" spans="1:13" x14ac:dyDescent="0.2">
      <c r="A258" s="4" t="s">
        <v>790</v>
      </c>
      <c r="B258" s="4" t="s">
        <v>791</v>
      </c>
      <c r="C258" s="5">
        <v>202544.35251</v>
      </c>
      <c r="D258" s="5">
        <v>113393.49503000001</v>
      </c>
      <c r="E258" s="1">
        <f t="shared" si="12"/>
        <v>55.984525672914799</v>
      </c>
      <c r="F258" s="5">
        <v>134435.79826000001</v>
      </c>
      <c r="G258" s="1">
        <f t="shared" si="13"/>
        <v>84.347693469782499</v>
      </c>
      <c r="H258" s="5">
        <v>10244.03311</v>
      </c>
      <c r="I258" s="5">
        <v>8866.8046300000005</v>
      </c>
      <c r="J258" s="1">
        <f t="shared" si="14"/>
        <v>86.555798236774734</v>
      </c>
      <c r="K258" s="5">
        <v>6904.6436899999999</v>
      </c>
      <c r="L258" s="1">
        <f t="shared" si="15"/>
        <v>128.4179898065095</v>
      </c>
      <c r="M258" s="5">
        <v>796.63348000000042</v>
      </c>
    </row>
    <row r="259" spans="1:13" ht="51" x14ac:dyDescent="0.2">
      <c r="A259" s="4" t="s">
        <v>792</v>
      </c>
      <c r="B259" s="4" t="s">
        <v>793</v>
      </c>
      <c r="C259" s="5">
        <v>6</v>
      </c>
      <c r="D259" s="5">
        <v>1</v>
      </c>
      <c r="E259" s="1">
        <f t="shared" si="12"/>
        <v>16.666666666666664</v>
      </c>
      <c r="F259" s="5">
        <v>6.1</v>
      </c>
      <c r="G259" s="1">
        <f t="shared" si="13"/>
        <v>16.393442622950822</v>
      </c>
      <c r="H259" s="5">
        <v>6</v>
      </c>
      <c r="I259" s="5">
        <v>1</v>
      </c>
      <c r="J259" s="1">
        <f t="shared" si="14"/>
        <v>16.666666666666664</v>
      </c>
      <c r="K259" s="5">
        <v>6.1</v>
      </c>
      <c r="L259" s="1">
        <f t="shared" si="15"/>
        <v>16.393442622950822</v>
      </c>
      <c r="M259" s="5"/>
    </row>
    <row r="260" spans="1:13" ht="25.5" x14ac:dyDescent="0.2">
      <c r="A260" s="4" t="s">
        <v>794</v>
      </c>
      <c r="B260" s="4" t="s">
        <v>795</v>
      </c>
      <c r="C260" s="5">
        <v>1191.67</v>
      </c>
      <c r="D260" s="5">
        <v>692.07449999999994</v>
      </c>
      <c r="E260" s="1">
        <f t="shared" si="12"/>
        <v>58.076019367777988</v>
      </c>
      <c r="F260" s="5">
        <v>908.71950000000004</v>
      </c>
      <c r="G260" s="1">
        <f t="shared" si="13"/>
        <v>76.159309886053933</v>
      </c>
      <c r="H260" s="5">
        <v>1191.67</v>
      </c>
      <c r="I260" s="5">
        <v>692.07449999999994</v>
      </c>
      <c r="J260" s="1">
        <f t="shared" si="14"/>
        <v>58.076019367777988</v>
      </c>
      <c r="K260" s="5">
        <v>908.71950000000004</v>
      </c>
      <c r="L260" s="1">
        <f t="shared" si="15"/>
        <v>76.159309886053933</v>
      </c>
      <c r="M260" s="5">
        <v>75.581999999999994</v>
      </c>
    </row>
    <row r="261" spans="1:13" ht="25.5" x14ac:dyDescent="0.2">
      <c r="A261" s="4" t="s">
        <v>796</v>
      </c>
      <c r="B261" s="4" t="s">
        <v>797</v>
      </c>
      <c r="C261" s="5">
        <v>0.05</v>
      </c>
      <c r="D261" s="5">
        <v>0.10001</v>
      </c>
      <c r="E261" s="1" t="str">
        <f t="shared" si="12"/>
        <v>свыше 200</v>
      </c>
      <c r="F261" s="5">
        <v>0.05</v>
      </c>
      <c r="G261" s="1" t="str">
        <f t="shared" si="13"/>
        <v>свыше 200</v>
      </c>
      <c r="H261" s="5">
        <v>0.05</v>
      </c>
      <c r="I261" s="5">
        <v>0.10001</v>
      </c>
      <c r="J261" s="1" t="str">
        <f t="shared" si="14"/>
        <v>свыше 200</v>
      </c>
      <c r="K261" s="5">
        <v>0.05</v>
      </c>
      <c r="L261" s="1" t="str">
        <f t="shared" si="15"/>
        <v>свыше 200</v>
      </c>
      <c r="M261" s="5"/>
    </row>
    <row r="262" spans="1:13" ht="25.5" x14ac:dyDescent="0.2">
      <c r="A262" s="4" t="s">
        <v>798</v>
      </c>
      <c r="B262" s="4" t="s">
        <v>799</v>
      </c>
      <c r="C262" s="5">
        <v>69.867000000000004</v>
      </c>
      <c r="D262" s="5">
        <v>33.549999999999997</v>
      </c>
      <c r="E262" s="1">
        <f t="shared" si="12"/>
        <v>48.019809065796437</v>
      </c>
      <c r="F262" s="5">
        <v>51.25</v>
      </c>
      <c r="G262" s="1">
        <f t="shared" si="13"/>
        <v>65.463414634146332</v>
      </c>
      <c r="H262" s="5">
        <v>69.867000000000004</v>
      </c>
      <c r="I262" s="5">
        <v>33.549999999999997</v>
      </c>
      <c r="J262" s="1">
        <f t="shared" si="14"/>
        <v>48.019809065796437</v>
      </c>
      <c r="K262" s="5">
        <v>51.25</v>
      </c>
      <c r="L262" s="1">
        <f t="shared" si="15"/>
        <v>65.463414634146332</v>
      </c>
      <c r="M262" s="5">
        <v>2.8999999999999986</v>
      </c>
    </row>
    <row r="263" spans="1:13" ht="76.5" x14ac:dyDescent="0.2">
      <c r="A263" s="4" t="s">
        <v>800</v>
      </c>
      <c r="B263" s="4" t="s">
        <v>801</v>
      </c>
      <c r="C263" s="5">
        <v>69.867000000000004</v>
      </c>
      <c r="D263" s="5">
        <v>33.549999999999997</v>
      </c>
      <c r="E263" s="1">
        <f t="shared" ref="E263:E326" si="16">IF(C263=0," ",IF(D263/C263*100&gt;200,"свыше 200",IF(D263/C263&gt;0,D263/C263*100,"")))</f>
        <v>48.019809065796437</v>
      </c>
      <c r="F263" s="5">
        <v>51.25</v>
      </c>
      <c r="G263" s="1">
        <f t="shared" ref="G263:G326" si="17">IF(F263=0," ",IF(D263/F263*100&gt;200,"свыше 200",IF(D263/F263&gt;0,D263/F263*100,"")))</f>
        <v>65.463414634146332</v>
      </c>
      <c r="H263" s="5">
        <v>69.867000000000004</v>
      </c>
      <c r="I263" s="5">
        <v>33.549999999999997</v>
      </c>
      <c r="J263" s="1">
        <f t="shared" ref="J263:J326" si="18">IF(H263=0," ",IF(I263/H263*100&gt;200,"свыше 200",IF(I263/H263&gt;0,I263/H263*100,"")))</f>
        <v>48.019809065796437</v>
      </c>
      <c r="K263" s="5">
        <v>51.25</v>
      </c>
      <c r="L263" s="1">
        <f t="shared" ref="L263:L326" si="19">IF(K263=0," ",IF(I263/K263*100&gt;200,"свыше 200",IF(I263/K263&gt;0,I263/K263*100,"")))</f>
        <v>65.463414634146332</v>
      </c>
      <c r="M263" s="5">
        <v>2.8999999999999986</v>
      </c>
    </row>
    <row r="264" spans="1:13" x14ac:dyDescent="0.2">
      <c r="A264" s="4" t="s">
        <v>802</v>
      </c>
      <c r="B264" s="4" t="s">
        <v>803</v>
      </c>
      <c r="C264" s="5">
        <v>201276.76551</v>
      </c>
      <c r="D264" s="5">
        <v>112666.77052000001</v>
      </c>
      <c r="E264" s="1">
        <f t="shared" si="16"/>
        <v>55.976043849135884</v>
      </c>
      <c r="F264" s="5">
        <v>133469.67876000001</v>
      </c>
      <c r="G264" s="1">
        <f t="shared" si="17"/>
        <v>84.413757166968992</v>
      </c>
      <c r="H264" s="5">
        <v>8976.4461100000008</v>
      </c>
      <c r="I264" s="5">
        <v>8140.0801199999996</v>
      </c>
      <c r="J264" s="1">
        <f t="shared" si="18"/>
        <v>90.682660155801898</v>
      </c>
      <c r="K264" s="5">
        <v>5938.5241900000001</v>
      </c>
      <c r="L264" s="1">
        <f t="shared" si="19"/>
        <v>137.07244189907055</v>
      </c>
      <c r="M264" s="5">
        <v>718.15147999999954</v>
      </c>
    </row>
    <row r="265" spans="1:13" ht="38.25" x14ac:dyDescent="0.2">
      <c r="A265" s="4" t="s">
        <v>804</v>
      </c>
      <c r="B265" s="4" t="s">
        <v>805</v>
      </c>
      <c r="C265" s="5">
        <v>8976.4461100000008</v>
      </c>
      <c r="D265" s="5">
        <v>8140.0801199999996</v>
      </c>
      <c r="E265" s="1">
        <f t="shared" si="16"/>
        <v>90.682660155801898</v>
      </c>
      <c r="F265" s="5">
        <v>5938.5241900000001</v>
      </c>
      <c r="G265" s="1">
        <f t="shared" si="17"/>
        <v>137.07244189907055</v>
      </c>
      <c r="H265" s="5">
        <v>8976.4461100000008</v>
      </c>
      <c r="I265" s="5">
        <v>8140.0801199999996</v>
      </c>
      <c r="J265" s="1">
        <f t="shared" si="18"/>
        <v>90.682660155801898</v>
      </c>
      <c r="K265" s="5">
        <v>5938.5241900000001</v>
      </c>
      <c r="L265" s="1">
        <f t="shared" si="19"/>
        <v>137.07244189907055</v>
      </c>
      <c r="M265" s="5">
        <v>718.15147999999954</v>
      </c>
    </row>
    <row r="266" spans="1:13" ht="25.5" x14ac:dyDescent="0.2">
      <c r="A266" s="4" t="s">
        <v>806</v>
      </c>
      <c r="B266" s="4" t="s">
        <v>807</v>
      </c>
      <c r="C266" s="5">
        <v>44508.125800000002</v>
      </c>
      <c r="D266" s="5">
        <v>25416.16707</v>
      </c>
      <c r="E266" s="1">
        <f t="shared" si="16"/>
        <v>57.104554759751302</v>
      </c>
      <c r="F266" s="5">
        <v>31834.591929999999</v>
      </c>
      <c r="G266" s="1">
        <f t="shared" si="17"/>
        <v>79.838205954977354</v>
      </c>
      <c r="H266" s="5"/>
      <c r="I266" s="5"/>
      <c r="J266" s="1" t="str">
        <f t="shared" si="18"/>
        <v xml:space="preserve"> </v>
      </c>
      <c r="K266" s="5"/>
      <c r="L266" s="1" t="str">
        <f t="shared" si="19"/>
        <v xml:space="preserve"> </v>
      </c>
      <c r="M266" s="5"/>
    </row>
    <row r="267" spans="1:13" ht="25.5" x14ac:dyDescent="0.2">
      <c r="A267" s="4" t="s">
        <v>808</v>
      </c>
      <c r="B267" s="4" t="s">
        <v>809</v>
      </c>
      <c r="C267" s="5">
        <v>142883.67559999999</v>
      </c>
      <c r="D267" s="5">
        <v>75514.105630000005</v>
      </c>
      <c r="E267" s="1">
        <f t="shared" si="16"/>
        <v>52.85005814198135</v>
      </c>
      <c r="F267" s="5">
        <v>91953.085210000005</v>
      </c>
      <c r="G267" s="1">
        <f t="shared" si="17"/>
        <v>82.122427385163761</v>
      </c>
      <c r="H267" s="5"/>
      <c r="I267" s="5"/>
      <c r="J267" s="1" t="str">
        <f t="shared" si="18"/>
        <v xml:space="preserve"> </v>
      </c>
      <c r="K267" s="5"/>
      <c r="L267" s="1" t="str">
        <f t="shared" si="19"/>
        <v xml:space="preserve"> </v>
      </c>
      <c r="M267" s="5"/>
    </row>
    <row r="268" spans="1:13" ht="25.5" x14ac:dyDescent="0.2">
      <c r="A268" s="4" t="s">
        <v>810</v>
      </c>
      <c r="B268" s="4" t="s">
        <v>811</v>
      </c>
      <c r="C268" s="5">
        <v>1373.0260000000001</v>
      </c>
      <c r="D268" s="5">
        <v>880.79339000000004</v>
      </c>
      <c r="E268" s="1">
        <f t="shared" si="16"/>
        <v>64.149796872018456</v>
      </c>
      <c r="F268" s="5">
        <v>894.33360000000005</v>
      </c>
      <c r="G268" s="1">
        <f t="shared" si="17"/>
        <v>98.486000078717822</v>
      </c>
      <c r="H268" s="5"/>
      <c r="I268" s="5"/>
      <c r="J268" s="1" t="str">
        <f t="shared" si="18"/>
        <v xml:space="preserve"> </v>
      </c>
      <c r="K268" s="5"/>
      <c r="L268" s="1" t="str">
        <f t="shared" si="19"/>
        <v xml:space="preserve"> </v>
      </c>
      <c r="M268" s="5"/>
    </row>
    <row r="269" spans="1:13" ht="25.5" x14ac:dyDescent="0.2">
      <c r="A269" s="4" t="s">
        <v>812</v>
      </c>
      <c r="B269" s="4" t="s">
        <v>813</v>
      </c>
      <c r="C269" s="5">
        <v>3535.4920000000002</v>
      </c>
      <c r="D269" s="5">
        <v>2715.6243100000002</v>
      </c>
      <c r="E269" s="1">
        <f t="shared" si="16"/>
        <v>76.810365007189958</v>
      </c>
      <c r="F269" s="5">
        <v>2849.14383</v>
      </c>
      <c r="G269" s="1">
        <f t="shared" si="17"/>
        <v>95.313696746576682</v>
      </c>
      <c r="H269" s="5"/>
      <c r="I269" s="5"/>
      <c r="J269" s="1" t="str">
        <f t="shared" si="18"/>
        <v xml:space="preserve"> </v>
      </c>
      <c r="K269" s="5"/>
      <c r="L269" s="1" t="str">
        <f t="shared" si="19"/>
        <v xml:space="preserve"> </v>
      </c>
      <c r="M269" s="5"/>
    </row>
    <row r="270" spans="1:13" x14ac:dyDescent="0.2">
      <c r="A270" s="4" t="s">
        <v>814</v>
      </c>
      <c r="B270" s="4" t="s">
        <v>815</v>
      </c>
      <c r="C270" s="5">
        <v>220306.22341999999</v>
      </c>
      <c r="D270" s="5">
        <v>212504.57193000001</v>
      </c>
      <c r="E270" s="1">
        <f t="shared" si="16"/>
        <v>96.458723966627744</v>
      </c>
      <c r="F270" s="5">
        <v>165071.84674000001</v>
      </c>
      <c r="G270" s="1">
        <f t="shared" si="17"/>
        <v>128.73459413385609</v>
      </c>
      <c r="H270" s="5">
        <v>158189.86193000001</v>
      </c>
      <c r="I270" s="5">
        <v>163432.48832</v>
      </c>
      <c r="J270" s="1">
        <f t="shared" si="18"/>
        <v>103.31413551161697</v>
      </c>
      <c r="K270" s="5">
        <v>94036.829500000007</v>
      </c>
      <c r="L270" s="1">
        <f t="shared" si="19"/>
        <v>173.79625534908106</v>
      </c>
      <c r="M270" s="5">
        <v>4946.9957100000174</v>
      </c>
    </row>
    <row r="271" spans="1:13" ht="25.5" x14ac:dyDescent="0.2">
      <c r="A271" s="4" t="s">
        <v>816</v>
      </c>
      <c r="B271" s="4" t="s">
        <v>817</v>
      </c>
      <c r="C271" s="5">
        <v>20058.690500000001</v>
      </c>
      <c r="D271" s="5">
        <v>16044.038140000001</v>
      </c>
      <c r="E271" s="1">
        <f t="shared" si="16"/>
        <v>79.985471334731457</v>
      </c>
      <c r="F271" s="5">
        <v>13702.229149999999</v>
      </c>
      <c r="G271" s="1">
        <f t="shared" si="17"/>
        <v>117.0907154183741</v>
      </c>
      <c r="H271" s="5">
        <v>10737.977989999999</v>
      </c>
      <c r="I271" s="5">
        <v>8984.8669499999996</v>
      </c>
      <c r="J271" s="1">
        <f t="shared" si="18"/>
        <v>83.673732227495464</v>
      </c>
      <c r="K271" s="5">
        <v>8123.6388900000002</v>
      </c>
      <c r="L271" s="1">
        <f t="shared" si="19"/>
        <v>110.60150594655494</v>
      </c>
      <c r="M271" s="5">
        <v>1747.9938399999992</v>
      </c>
    </row>
    <row r="272" spans="1:13" ht="38.25" x14ac:dyDescent="0.2">
      <c r="A272" s="4" t="s">
        <v>818</v>
      </c>
      <c r="B272" s="4" t="s">
        <v>819</v>
      </c>
      <c r="C272" s="5">
        <v>10737.977989999999</v>
      </c>
      <c r="D272" s="5">
        <v>8984.8669499999996</v>
      </c>
      <c r="E272" s="1">
        <f t="shared" si="16"/>
        <v>83.673732227495464</v>
      </c>
      <c r="F272" s="5">
        <v>8123.6388900000002</v>
      </c>
      <c r="G272" s="1">
        <f t="shared" si="17"/>
        <v>110.60150594655494</v>
      </c>
      <c r="H272" s="5">
        <v>10737.977989999999</v>
      </c>
      <c r="I272" s="5">
        <v>8984.8669499999996</v>
      </c>
      <c r="J272" s="1">
        <f t="shared" si="18"/>
        <v>83.673732227495464</v>
      </c>
      <c r="K272" s="5">
        <v>8123.6388900000002</v>
      </c>
      <c r="L272" s="1">
        <f t="shared" si="19"/>
        <v>110.60150594655494</v>
      </c>
      <c r="M272" s="5">
        <v>1747.9938399999992</v>
      </c>
    </row>
    <row r="273" spans="1:13" ht="38.25" x14ac:dyDescent="0.2">
      <c r="A273" s="4" t="s">
        <v>820</v>
      </c>
      <c r="B273" s="4" t="s">
        <v>821</v>
      </c>
      <c r="C273" s="5">
        <v>3899.1509999999998</v>
      </c>
      <c r="D273" s="5">
        <v>3029.2777500000002</v>
      </c>
      <c r="E273" s="1">
        <f t="shared" si="16"/>
        <v>77.690701129553602</v>
      </c>
      <c r="F273" s="5">
        <v>2419.89273</v>
      </c>
      <c r="G273" s="1">
        <f t="shared" si="17"/>
        <v>125.18231541610525</v>
      </c>
      <c r="H273" s="5"/>
      <c r="I273" s="5"/>
      <c r="J273" s="1" t="str">
        <f t="shared" si="18"/>
        <v xml:space="preserve"> </v>
      </c>
      <c r="K273" s="5"/>
      <c r="L273" s="1" t="str">
        <f t="shared" si="19"/>
        <v xml:space="preserve"> </v>
      </c>
      <c r="M273" s="5"/>
    </row>
    <row r="274" spans="1:13" ht="38.25" x14ac:dyDescent="0.2">
      <c r="A274" s="4" t="s">
        <v>822</v>
      </c>
      <c r="B274" s="4" t="s">
        <v>823</v>
      </c>
      <c r="C274" s="5">
        <v>2540.377</v>
      </c>
      <c r="D274" s="5">
        <v>1386.71216</v>
      </c>
      <c r="E274" s="1">
        <f t="shared" si="16"/>
        <v>54.586864862971126</v>
      </c>
      <c r="F274" s="5">
        <v>1420.6377</v>
      </c>
      <c r="G274" s="1">
        <f t="shared" si="17"/>
        <v>97.611949901090199</v>
      </c>
      <c r="H274" s="5"/>
      <c r="I274" s="5"/>
      <c r="J274" s="1" t="str">
        <f t="shared" si="18"/>
        <v xml:space="preserve"> </v>
      </c>
      <c r="K274" s="5"/>
      <c r="L274" s="1" t="str">
        <f t="shared" si="19"/>
        <v xml:space="preserve"> </v>
      </c>
      <c r="M274" s="5"/>
    </row>
    <row r="275" spans="1:13" ht="38.25" x14ac:dyDescent="0.2">
      <c r="A275" s="4" t="s">
        <v>824</v>
      </c>
      <c r="B275" s="4" t="s">
        <v>825</v>
      </c>
      <c r="C275" s="5">
        <v>2134.8017</v>
      </c>
      <c r="D275" s="5">
        <v>2091.97579</v>
      </c>
      <c r="E275" s="1">
        <f t="shared" si="16"/>
        <v>97.993916249926158</v>
      </c>
      <c r="F275" s="5">
        <v>1245.43298</v>
      </c>
      <c r="G275" s="1">
        <f t="shared" si="17"/>
        <v>167.97176753742301</v>
      </c>
      <c r="H275" s="5"/>
      <c r="I275" s="5"/>
      <c r="J275" s="1" t="str">
        <f t="shared" si="18"/>
        <v xml:space="preserve"> </v>
      </c>
      <c r="K275" s="5"/>
      <c r="L275" s="1" t="str">
        <f t="shared" si="19"/>
        <v xml:space="preserve"> </v>
      </c>
      <c r="M275" s="5"/>
    </row>
    <row r="276" spans="1:13" ht="38.25" x14ac:dyDescent="0.2">
      <c r="A276" s="4" t="s">
        <v>826</v>
      </c>
      <c r="B276" s="4" t="s">
        <v>827</v>
      </c>
      <c r="C276" s="5">
        <v>746.38280999999995</v>
      </c>
      <c r="D276" s="5">
        <v>551.20549000000005</v>
      </c>
      <c r="E276" s="1">
        <f t="shared" si="16"/>
        <v>73.8502391286316</v>
      </c>
      <c r="F276" s="5">
        <v>492.62684999999999</v>
      </c>
      <c r="G276" s="1">
        <f t="shared" si="17"/>
        <v>111.89107739458377</v>
      </c>
      <c r="H276" s="5"/>
      <c r="I276" s="5"/>
      <c r="J276" s="1" t="str">
        <f t="shared" si="18"/>
        <v xml:space="preserve"> </v>
      </c>
      <c r="K276" s="5"/>
      <c r="L276" s="1" t="str">
        <f t="shared" si="19"/>
        <v xml:space="preserve"> </v>
      </c>
      <c r="M276" s="5"/>
    </row>
    <row r="277" spans="1:13" x14ac:dyDescent="0.2">
      <c r="A277" s="4" t="s">
        <v>828</v>
      </c>
      <c r="B277" s="4" t="s">
        <v>829</v>
      </c>
      <c r="C277" s="5">
        <v>200247.53292</v>
      </c>
      <c r="D277" s="5">
        <v>196460.53378999999</v>
      </c>
      <c r="E277" s="1">
        <f t="shared" si="16"/>
        <v>98.108841055478607</v>
      </c>
      <c r="F277" s="5">
        <v>151369.61759000001</v>
      </c>
      <c r="G277" s="1">
        <f t="shared" si="17"/>
        <v>129.78861737111163</v>
      </c>
      <c r="H277" s="5">
        <v>147451.88394</v>
      </c>
      <c r="I277" s="5">
        <v>154447.62137000001</v>
      </c>
      <c r="J277" s="1">
        <f t="shared" si="18"/>
        <v>104.74442051404826</v>
      </c>
      <c r="K277" s="5">
        <v>85913.190610000005</v>
      </c>
      <c r="L277" s="1">
        <f t="shared" si="19"/>
        <v>179.77172105167145</v>
      </c>
      <c r="M277" s="5">
        <v>3199.0018700000073</v>
      </c>
    </row>
    <row r="278" spans="1:13" ht="25.5" x14ac:dyDescent="0.2">
      <c r="A278" s="4" t="s">
        <v>830</v>
      </c>
      <c r="B278" s="4" t="s">
        <v>831</v>
      </c>
      <c r="C278" s="5">
        <v>147451.88394</v>
      </c>
      <c r="D278" s="5">
        <v>154447.62137000001</v>
      </c>
      <c r="E278" s="1">
        <f t="shared" si="16"/>
        <v>104.74442051404826</v>
      </c>
      <c r="F278" s="5">
        <v>85913.190610000005</v>
      </c>
      <c r="G278" s="1">
        <f t="shared" si="17"/>
        <v>179.77172105167145</v>
      </c>
      <c r="H278" s="5">
        <v>147451.88394</v>
      </c>
      <c r="I278" s="5">
        <v>154447.62137000001</v>
      </c>
      <c r="J278" s="1">
        <f t="shared" si="18"/>
        <v>104.74442051404826</v>
      </c>
      <c r="K278" s="5">
        <v>85913.190610000005</v>
      </c>
      <c r="L278" s="1">
        <f t="shared" si="19"/>
        <v>179.77172105167145</v>
      </c>
      <c r="M278" s="5">
        <v>3199.0018700000073</v>
      </c>
    </row>
    <row r="279" spans="1:13" ht="25.5" x14ac:dyDescent="0.2">
      <c r="A279" s="4" t="s">
        <v>832</v>
      </c>
      <c r="B279" s="4" t="s">
        <v>833</v>
      </c>
      <c r="C279" s="5">
        <v>11222.0874</v>
      </c>
      <c r="D279" s="5">
        <v>11286.798049999999</v>
      </c>
      <c r="E279" s="1">
        <f t="shared" si="16"/>
        <v>100.57663648208622</v>
      </c>
      <c r="F279" s="5">
        <v>31511.622899999998</v>
      </c>
      <c r="G279" s="1">
        <f t="shared" si="17"/>
        <v>35.817888801912517</v>
      </c>
      <c r="H279" s="5"/>
      <c r="I279" s="5"/>
      <c r="J279" s="1" t="str">
        <f t="shared" si="18"/>
        <v xml:space="preserve"> </v>
      </c>
      <c r="K279" s="5"/>
      <c r="L279" s="1" t="str">
        <f t="shared" si="19"/>
        <v xml:space="preserve"> </v>
      </c>
      <c r="M279" s="5"/>
    </row>
    <row r="280" spans="1:13" ht="25.5" x14ac:dyDescent="0.2">
      <c r="A280" s="4" t="s">
        <v>834</v>
      </c>
      <c r="B280" s="4" t="s">
        <v>835</v>
      </c>
      <c r="C280" s="5">
        <v>35993.107810000001</v>
      </c>
      <c r="D280" s="5">
        <v>22010.26179</v>
      </c>
      <c r="E280" s="1">
        <f t="shared" si="16"/>
        <v>61.151323487228481</v>
      </c>
      <c r="F280" s="5">
        <v>24173.340049999999</v>
      </c>
      <c r="G280" s="1">
        <f t="shared" si="17"/>
        <v>91.051802293245785</v>
      </c>
      <c r="H280" s="5"/>
      <c r="I280" s="5"/>
      <c r="J280" s="1" t="str">
        <f t="shared" si="18"/>
        <v xml:space="preserve"> </v>
      </c>
      <c r="K280" s="5"/>
      <c r="L280" s="1" t="str">
        <f t="shared" si="19"/>
        <v xml:space="preserve"> </v>
      </c>
      <c r="M280" s="5"/>
    </row>
    <row r="281" spans="1:13" ht="25.5" x14ac:dyDescent="0.2">
      <c r="A281" s="4" t="s">
        <v>836</v>
      </c>
      <c r="B281" s="4" t="s">
        <v>837</v>
      </c>
      <c r="C281" s="5">
        <v>696.45538999999997</v>
      </c>
      <c r="D281" s="5">
        <v>1188.1454200000001</v>
      </c>
      <c r="E281" s="1">
        <f t="shared" si="16"/>
        <v>170.59892665917914</v>
      </c>
      <c r="F281" s="5">
        <v>3290.0195899999999</v>
      </c>
      <c r="G281" s="1">
        <f t="shared" si="17"/>
        <v>36.113627517944359</v>
      </c>
      <c r="H281" s="5"/>
      <c r="I281" s="5"/>
      <c r="J281" s="1" t="str">
        <f t="shared" si="18"/>
        <v xml:space="preserve"> </v>
      </c>
      <c r="K281" s="5"/>
      <c r="L281" s="1" t="str">
        <f t="shared" si="19"/>
        <v xml:space="preserve"> </v>
      </c>
      <c r="M281" s="5"/>
    </row>
    <row r="282" spans="1:13" ht="25.5" x14ac:dyDescent="0.2">
      <c r="A282" s="4" t="s">
        <v>838</v>
      </c>
      <c r="B282" s="4" t="s">
        <v>839</v>
      </c>
      <c r="C282" s="5">
        <v>4883.99838</v>
      </c>
      <c r="D282" s="5">
        <v>7527.7071599999999</v>
      </c>
      <c r="E282" s="1">
        <f t="shared" si="16"/>
        <v>154.1300093551628</v>
      </c>
      <c r="F282" s="5">
        <v>6481.4444400000002</v>
      </c>
      <c r="G282" s="1">
        <f t="shared" si="17"/>
        <v>116.14243136210544</v>
      </c>
      <c r="H282" s="5"/>
      <c r="I282" s="5"/>
      <c r="J282" s="1" t="str">
        <f t="shared" si="18"/>
        <v xml:space="preserve"> </v>
      </c>
      <c r="K282" s="5"/>
      <c r="L282" s="1" t="str">
        <f t="shared" si="19"/>
        <v xml:space="preserve"> </v>
      </c>
      <c r="M282" s="5"/>
    </row>
    <row r="283" spans="1:13" ht="25.5" x14ac:dyDescent="0.2">
      <c r="A283" s="4" t="s">
        <v>840</v>
      </c>
      <c r="B283" s="4" t="s">
        <v>841</v>
      </c>
      <c r="C283" s="5">
        <v>406051.07772</v>
      </c>
      <c r="D283" s="5">
        <v>350537.79193000001</v>
      </c>
      <c r="E283" s="1">
        <f t="shared" si="16"/>
        <v>86.328496872435295</v>
      </c>
      <c r="F283" s="5">
        <v>313033.93797000003</v>
      </c>
      <c r="G283" s="1">
        <f t="shared" si="17"/>
        <v>111.98076291765982</v>
      </c>
      <c r="H283" s="5">
        <v>5866.4792399999997</v>
      </c>
      <c r="I283" s="5">
        <v>17755.212909999998</v>
      </c>
      <c r="J283" s="1" t="str">
        <f t="shared" si="18"/>
        <v>свыше 200</v>
      </c>
      <c r="K283" s="5">
        <v>33073.657509999997</v>
      </c>
      <c r="L283" s="1">
        <f t="shared" si="19"/>
        <v>53.683850673701919</v>
      </c>
      <c r="M283" s="5">
        <v>10825.095159999997</v>
      </c>
    </row>
    <row r="284" spans="1:13" x14ac:dyDescent="0.2">
      <c r="A284" s="4" t="s">
        <v>842</v>
      </c>
      <c r="B284" s="4" t="s">
        <v>843</v>
      </c>
      <c r="C284" s="5">
        <v>14207.751</v>
      </c>
      <c r="D284" s="5">
        <v>14207.751</v>
      </c>
      <c r="E284" s="1">
        <f t="shared" si="16"/>
        <v>100</v>
      </c>
      <c r="F284" s="5">
        <v>6675.2309999999998</v>
      </c>
      <c r="G284" s="1" t="str">
        <f t="shared" si="17"/>
        <v>свыше 200</v>
      </c>
      <c r="H284" s="5"/>
      <c r="I284" s="5"/>
      <c r="J284" s="1" t="str">
        <f t="shared" si="18"/>
        <v xml:space="preserve"> </v>
      </c>
      <c r="K284" s="5"/>
      <c r="L284" s="1" t="str">
        <f t="shared" si="19"/>
        <v xml:space="preserve"> </v>
      </c>
      <c r="M284" s="5"/>
    </row>
    <row r="285" spans="1:13" ht="25.5" x14ac:dyDescent="0.2">
      <c r="A285" s="4" t="s">
        <v>844</v>
      </c>
      <c r="B285" s="4" t="s">
        <v>845</v>
      </c>
      <c r="C285" s="5">
        <v>14026.126</v>
      </c>
      <c r="D285" s="5">
        <v>14026.126</v>
      </c>
      <c r="E285" s="1">
        <f t="shared" si="16"/>
        <v>100</v>
      </c>
      <c r="F285" s="5">
        <v>6674.2259999999997</v>
      </c>
      <c r="G285" s="1" t="str">
        <f t="shared" si="17"/>
        <v>свыше 200</v>
      </c>
      <c r="H285" s="5"/>
      <c r="I285" s="5"/>
      <c r="J285" s="1" t="str">
        <f t="shared" si="18"/>
        <v xml:space="preserve"> </v>
      </c>
      <c r="K285" s="5"/>
      <c r="L285" s="1" t="str">
        <f t="shared" si="19"/>
        <v xml:space="preserve"> </v>
      </c>
      <c r="M285" s="5"/>
    </row>
    <row r="286" spans="1:13" ht="25.5" x14ac:dyDescent="0.2">
      <c r="A286" s="4" t="s">
        <v>846</v>
      </c>
      <c r="B286" s="4" t="s">
        <v>847</v>
      </c>
      <c r="C286" s="5">
        <v>181.625</v>
      </c>
      <c r="D286" s="5">
        <v>181.625</v>
      </c>
      <c r="E286" s="1">
        <f t="shared" si="16"/>
        <v>100</v>
      </c>
      <c r="F286" s="5">
        <v>1.0049999999999999</v>
      </c>
      <c r="G286" s="1" t="str">
        <f t="shared" si="17"/>
        <v>свыше 200</v>
      </c>
      <c r="H286" s="5"/>
      <c r="I286" s="5"/>
      <c r="J286" s="1" t="str">
        <f t="shared" si="18"/>
        <v xml:space="preserve"> </v>
      </c>
      <c r="K286" s="5"/>
      <c r="L286" s="1" t="str">
        <f t="shared" si="19"/>
        <v xml:space="preserve"> </v>
      </c>
      <c r="M286" s="5"/>
    </row>
    <row r="287" spans="1:13" ht="76.5" x14ac:dyDescent="0.2">
      <c r="A287" s="4" t="s">
        <v>848</v>
      </c>
      <c r="B287" s="4" t="s">
        <v>849</v>
      </c>
      <c r="C287" s="5">
        <v>149005.3083</v>
      </c>
      <c r="D287" s="5">
        <v>112524.67348</v>
      </c>
      <c r="E287" s="1">
        <f t="shared" si="16"/>
        <v>75.517224697423742</v>
      </c>
      <c r="F287" s="5">
        <v>124678.48076999999</v>
      </c>
      <c r="G287" s="1">
        <f t="shared" si="17"/>
        <v>90.251880505008174</v>
      </c>
      <c r="H287" s="5">
        <v>4487.8952200000003</v>
      </c>
      <c r="I287" s="5">
        <v>16547.283510000001</v>
      </c>
      <c r="J287" s="1" t="str">
        <f t="shared" si="18"/>
        <v>свыше 200</v>
      </c>
      <c r="K287" s="5">
        <v>31166.447510000002</v>
      </c>
      <c r="L287" s="1">
        <f t="shared" si="19"/>
        <v>53.093261606702768</v>
      </c>
      <c r="M287" s="5">
        <v>10827.39516</v>
      </c>
    </row>
    <row r="288" spans="1:13" ht="102" x14ac:dyDescent="0.2">
      <c r="A288" s="4" t="s">
        <v>850</v>
      </c>
      <c r="B288" s="4" t="s">
        <v>851</v>
      </c>
      <c r="C288" s="5">
        <v>4463.5396199999996</v>
      </c>
      <c r="D288" s="5">
        <v>16291.143110000001</v>
      </c>
      <c r="E288" s="1" t="str">
        <f t="shared" si="16"/>
        <v>свыше 200</v>
      </c>
      <c r="F288" s="5">
        <v>31042.468809999998</v>
      </c>
      <c r="G288" s="1">
        <f t="shared" si="17"/>
        <v>52.480178718104995</v>
      </c>
      <c r="H288" s="5">
        <v>4463.5396199999996</v>
      </c>
      <c r="I288" s="5">
        <v>16291.143110000001</v>
      </c>
      <c r="J288" s="1" t="str">
        <f t="shared" si="18"/>
        <v>свыше 200</v>
      </c>
      <c r="K288" s="5">
        <v>31042.468809999998</v>
      </c>
      <c r="L288" s="1">
        <f t="shared" si="19"/>
        <v>52.480178718104995</v>
      </c>
      <c r="M288" s="5">
        <v>10808.226160000002</v>
      </c>
    </row>
    <row r="289" spans="1:13" ht="102" x14ac:dyDescent="0.2">
      <c r="A289" s="4" t="s">
        <v>852</v>
      </c>
      <c r="B289" s="4" t="s">
        <v>853</v>
      </c>
      <c r="C289" s="5">
        <v>24.355599999999999</v>
      </c>
      <c r="D289" s="5">
        <v>256.1404</v>
      </c>
      <c r="E289" s="1" t="str">
        <f t="shared" si="16"/>
        <v>свыше 200</v>
      </c>
      <c r="F289" s="5">
        <v>123.9787</v>
      </c>
      <c r="G289" s="1" t="str">
        <f t="shared" si="17"/>
        <v>свыше 200</v>
      </c>
      <c r="H289" s="5">
        <v>24.355599999999999</v>
      </c>
      <c r="I289" s="5">
        <v>256.1404</v>
      </c>
      <c r="J289" s="1" t="str">
        <f t="shared" si="18"/>
        <v>свыше 200</v>
      </c>
      <c r="K289" s="5">
        <v>123.9787</v>
      </c>
      <c r="L289" s="1" t="str">
        <f t="shared" si="19"/>
        <v>свыше 200</v>
      </c>
      <c r="M289" s="5">
        <v>19.169000000000011</v>
      </c>
    </row>
    <row r="290" spans="1:13" ht="89.25" x14ac:dyDescent="0.2">
      <c r="A290" s="4" t="s">
        <v>854</v>
      </c>
      <c r="B290" s="4" t="s">
        <v>855</v>
      </c>
      <c r="C290" s="5">
        <v>143.75</v>
      </c>
      <c r="D290" s="5">
        <v>143.75</v>
      </c>
      <c r="E290" s="1">
        <f t="shared" si="16"/>
        <v>100</v>
      </c>
      <c r="F290" s="5">
        <v>14887.590899999999</v>
      </c>
      <c r="G290" s="1">
        <f t="shared" si="17"/>
        <v>0.96556925136893712</v>
      </c>
      <c r="H290" s="5">
        <v>143.75</v>
      </c>
      <c r="I290" s="5">
        <v>143.75</v>
      </c>
      <c r="J290" s="1">
        <f t="shared" si="18"/>
        <v>100</v>
      </c>
      <c r="K290" s="5">
        <v>14887.590899999999</v>
      </c>
      <c r="L290" s="1">
        <f t="shared" si="19"/>
        <v>0.96556925136893712</v>
      </c>
      <c r="M290" s="5"/>
    </row>
    <row r="291" spans="1:13" ht="89.25" x14ac:dyDescent="0.2">
      <c r="A291" s="4" t="s">
        <v>856</v>
      </c>
      <c r="B291" s="4" t="s">
        <v>857</v>
      </c>
      <c r="C291" s="5">
        <v>21.515599999999999</v>
      </c>
      <c r="D291" s="5">
        <v>199.34039999999999</v>
      </c>
      <c r="E291" s="1" t="str">
        <f t="shared" si="16"/>
        <v>свыше 200</v>
      </c>
      <c r="F291" s="5">
        <v>123.9787</v>
      </c>
      <c r="G291" s="1">
        <f t="shared" si="17"/>
        <v>160.78600598328583</v>
      </c>
      <c r="H291" s="5">
        <v>21.515599999999999</v>
      </c>
      <c r="I291" s="5">
        <v>199.34039999999999</v>
      </c>
      <c r="J291" s="1" t="str">
        <f t="shared" si="18"/>
        <v>свыше 200</v>
      </c>
      <c r="K291" s="5">
        <v>123.9787</v>
      </c>
      <c r="L291" s="1">
        <f t="shared" si="19"/>
        <v>160.78600598328583</v>
      </c>
      <c r="M291" s="5">
        <v>19.168999999999983</v>
      </c>
    </row>
    <row r="292" spans="1:13" ht="102" x14ac:dyDescent="0.2">
      <c r="A292" s="4" t="s">
        <v>858</v>
      </c>
      <c r="B292" s="4" t="s">
        <v>859</v>
      </c>
      <c r="C292" s="5">
        <v>3480.0671900000002</v>
      </c>
      <c r="D292" s="5">
        <v>10153.786679999999</v>
      </c>
      <c r="E292" s="1" t="str">
        <f t="shared" si="16"/>
        <v>свыше 200</v>
      </c>
      <c r="F292" s="5">
        <v>13230.68757</v>
      </c>
      <c r="G292" s="1">
        <f t="shared" si="17"/>
        <v>76.74421020282621</v>
      </c>
      <c r="H292" s="5">
        <v>3480.0671900000002</v>
      </c>
      <c r="I292" s="5">
        <v>10153.786679999999</v>
      </c>
      <c r="J292" s="1" t="str">
        <f t="shared" si="18"/>
        <v>свыше 200</v>
      </c>
      <c r="K292" s="5">
        <v>13230.68757</v>
      </c>
      <c r="L292" s="1">
        <f t="shared" si="19"/>
        <v>76.74421020282621</v>
      </c>
      <c r="M292" s="5">
        <v>7711.6930599999996</v>
      </c>
    </row>
    <row r="293" spans="1:13" ht="102" x14ac:dyDescent="0.2">
      <c r="A293" s="4" t="s">
        <v>860</v>
      </c>
      <c r="B293" s="4" t="s">
        <v>861</v>
      </c>
      <c r="C293" s="5">
        <v>2.84</v>
      </c>
      <c r="D293" s="5">
        <v>56.8</v>
      </c>
      <c r="E293" s="1" t="str">
        <f t="shared" si="16"/>
        <v>свыше 200</v>
      </c>
      <c r="F293" s="5"/>
      <c r="G293" s="1" t="str">
        <f t="shared" si="17"/>
        <v xml:space="preserve"> </v>
      </c>
      <c r="H293" s="5">
        <v>2.84</v>
      </c>
      <c r="I293" s="5">
        <v>56.8</v>
      </c>
      <c r="J293" s="1" t="str">
        <f t="shared" si="18"/>
        <v>свыше 200</v>
      </c>
      <c r="K293" s="5"/>
      <c r="L293" s="1" t="str">
        <f t="shared" si="19"/>
        <v xml:space="preserve"> </v>
      </c>
      <c r="M293" s="5"/>
    </row>
    <row r="294" spans="1:13" ht="51" x14ac:dyDescent="0.2">
      <c r="A294" s="4" t="s">
        <v>862</v>
      </c>
      <c r="B294" s="4" t="s">
        <v>863</v>
      </c>
      <c r="C294" s="5">
        <v>839.72243000000003</v>
      </c>
      <c r="D294" s="5">
        <v>5993.6064299999998</v>
      </c>
      <c r="E294" s="1" t="str">
        <f t="shared" si="16"/>
        <v>свыше 200</v>
      </c>
      <c r="F294" s="5">
        <v>2924.1903400000001</v>
      </c>
      <c r="G294" s="1" t="str">
        <f t="shared" si="17"/>
        <v>свыше 200</v>
      </c>
      <c r="H294" s="5">
        <v>839.72243000000003</v>
      </c>
      <c r="I294" s="5">
        <v>5993.6064299999998</v>
      </c>
      <c r="J294" s="1" t="str">
        <f t="shared" si="18"/>
        <v>свыше 200</v>
      </c>
      <c r="K294" s="5">
        <v>2924.1903400000001</v>
      </c>
      <c r="L294" s="1" t="str">
        <f t="shared" si="19"/>
        <v>свыше 200</v>
      </c>
      <c r="M294" s="5">
        <v>3096.5330999999996</v>
      </c>
    </row>
    <row r="295" spans="1:13" ht="89.25" x14ac:dyDescent="0.2">
      <c r="A295" s="4" t="s">
        <v>864</v>
      </c>
      <c r="B295" s="4" t="s">
        <v>865</v>
      </c>
      <c r="C295" s="5">
        <v>56000.69225</v>
      </c>
      <c r="D295" s="5">
        <v>54941.50821</v>
      </c>
      <c r="E295" s="1">
        <f t="shared" si="16"/>
        <v>98.108623309027038</v>
      </c>
      <c r="F295" s="5">
        <v>67401.939150000006</v>
      </c>
      <c r="G295" s="1">
        <f t="shared" si="17"/>
        <v>81.513245617058772</v>
      </c>
      <c r="H295" s="5"/>
      <c r="I295" s="5"/>
      <c r="J295" s="1" t="str">
        <f t="shared" si="18"/>
        <v xml:space="preserve"> </v>
      </c>
      <c r="K295" s="5"/>
      <c r="L295" s="1" t="str">
        <f t="shared" si="19"/>
        <v xml:space="preserve"> </v>
      </c>
      <c r="M295" s="5"/>
    </row>
    <row r="296" spans="1:13" ht="89.25" x14ac:dyDescent="0.2">
      <c r="A296" s="4" t="s">
        <v>866</v>
      </c>
      <c r="B296" s="4" t="s">
        <v>867</v>
      </c>
      <c r="C296" s="5"/>
      <c r="D296" s="5">
        <v>1.05</v>
      </c>
      <c r="E296" s="1" t="str">
        <f t="shared" si="16"/>
        <v xml:space="preserve"> </v>
      </c>
      <c r="F296" s="5">
        <v>221.14841000000001</v>
      </c>
      <c r="G296" s="1">
        <f t="shared" si="17"/>
        <v>0.47479427955190817</v>
      </c>
      <c r="H296" s="5"/>
      <c r="I296" s="5"/>
      <c r="J296" s="1" t="str">
        <f t="shared" si="18"/>
        <v xml:space="preserve"> </v>
      </c>
      <c r="K296" s="5"/>
      <c r="L296" s="1" t="str">
        <f t="shared" si="19"/>
        <v xml:space="preserve"> </v>
      </c>
      <c r="M296" s="5"/>
    </row>
    <row r="297" spans="1:13" ht="76.5" x14ac:dyDescent="0.2">
      <c r="A297" s="4" t="s">
        <v>868</v>
      </c>
      <c r="B297" s="4" t="s">
        <v>869</v>
      </c>
      <c r="C297" s="5"/>
      <c r="D297" s="5">
        <v>1.05</v>
      </c>
      <c r="E297" s="1" t="str">
        <f t="shared" si="16"/>
        <v xml:space="preserve"> </v>
      </c>
      <c r="F297" s="5">
        <v>200.16</v>
      </c>
      <c r="G297" s="1">
        <f t="shared" si="17"/>
        <v>0.52458033573141494</v>
      </c>
      <c r="H297" s="5"/>
      <c r="I297" s="5"/>
      <c r="J297" s="1" t="str">
        <f t="shared" si="18"/>
        <v xml:space="preserve"> </v>
      </c>
      <c r="K297" s="5"/>
      <c r="L297" s="1" t="str">
        <f t="shared" si="19"/>
        <v xml:space="preserve"> </v>
      </c>
      <c r="M297" s="5"/>
    </row>
    <row r="298" spans="1:13" ht="76.5" x14ac:dyDescent="0.2">
      <c r="A298" s="4" t="s">
        <v>870</v>
      </c>
      <c r="B298" s="4" t="s">
        <v>871</v>
      </c>
      <c r="C298" s="5">
        <v>41784.025249999999</v>
      </c>
      <c r="D298" s="5">
        <v>40724.841540000001</v>
      </c>
      <c r="E298" s="1">
        <f t="shared" si="16"/>
        <v>97.465098913609339</v>
      </c>
      <c r="F298" s="5">
        <v>45167.439149999998</v>
      </c>
      <c r="G298" s="1">
        <f t="shared" si="17"/>
        <v>90.16415875328633</v>
      </c>
      <c r="H298" s="5"/>
      <c r="I298" s="5"/>
      <c r="J298" s="1" t="str">
        <f t="shared" si="18"/>
        <v xml:space="preserve"> </v>
      </c>
      <c r="K298" s="5"/>
      <c r="L298" s="1" t="str">
        <f t="shared" si="19"/>
        <v xml:space="preserve"> </v>
      </c>
      <c r="M298" s="5"/>
    </row>
    <row r="299" spans="1:13" ht="89.25" x14ac:dyDescent="0.2">
      <c r="A299" s="4" t="s">
        <v>872</v>
      </c>
      <c r="B299" s="4" t="s">
        <v>873</v>
      </c>
      <c r="C299" s="5"/>
      <c r="D299" s="5"/>
      <c r="E299" s="1" t="str">
        <f t="shared" si="16"/>
        <v xml:space="preserve"> </v>
      </c>
      <c r="F299" s="5">
        <v>20.988409999999998</v>
      </c>
      <c r="G299" s="1" t="str">
        <f t="shared" si="17"/>
        <v/>
      </c>
      <c r="H299" s="5"/>
      <c r="I299" s="5"/>
      <c r="J299" s="1" t="str">
        <f t="shared" si="18"/>
        <v xml:space="preserve"> </v>
      </c>
      <c r="K299" s="5"/>
      <c r="L299" s="1" t="str">
        <f t="shared" si="19"/>
        <v xml:space="preserve"> </v>
      </c>
      <c r="M299" s="5"/>
    </row>
    <row r="300" spans="1:13" ht="51" x14ac:dyDescent="0.2">
      <c r="A300" s="4" t="s">
        <v>874</v>
      </c>
      <c r="B300" s="4" t="s">
        <v>875</v>
      </c>
      <c r="C300" s="5">
        <v>14216.666999999999</v>
      </c>
      <c r="D300" s="5">
        <v>14216.666670000001</v>
      </c>
      <c r="E300" s="1">
        <f t="shared" si="16"/>
        <v>99.999997678780844</v>
      </c>
      <c r="F300" s="5">
        <v>22234.5</v>
      </c>
      <c r="G300" s="1">
        <f t="shared" si="17"/>
        <v>63.939673345476621</v>
      </c>
      <c r="H300" s="5"/>
      <c r="I300" s="5"/>
      <c r="J300" s="1" t="str">
        <f t="shared" si="18"/>
        <v xml:space="preserve"> </v>
      </c>
      <c r="K300" s="5"/>
      <c r="L300" s="1" t="str">
        <f t="shared" si="19"/>
        <v xml:space="preserve"> </v>
      </c>
      <c r="M300" s="5"/>
    </row>
    <row r="301" spans="1:13" ht="89.25" x14ac:dyDescent="0.2">
      <c r="A301" s="4" t="s">
        <v>876</v>
      </c>
      <c r="B301" s="4" t="s">
        <v>877</v>
      </c>
      <c r="C301" s="5">
        <v>59605.908860000003</v>
      </c>
      <c r="D301" s="5">
        <v>35444.631540000002</v>
      </c>
      <c r="E301" s="1">
        <f t="shared" si="16"/>
        <v>59.464962816439801</v>
      </c>
      <c r="F301" s="5">
        <v>16157.76326</v>
      </c>
      <c r="G301" s="1" t="str">
        <f t="shared" si="17"/>
        <v>свыше 200</v>
      </c>
      <c r="H301" s="5"/>
      <c r="I301" s="5"/>
      <c r="J301" s="1" t="str">
        <f t="shared" si="18"/>
        <v xml:space="preserve"> </v>
      </c>
      <c r="K301" s="5"/>
      <c r="L301" s="1" t="str">
        <f t="shared" si="19"/>
        <v xml:space="preserve"> </v>
      </c>
      <c r="M301" s="5"/>
    </row>
    <row r="302" spans="1:13" ht="89.25" x14ac:dyDescent="0.2">
      <c r="A302" s="4" t="s">
        <v>878</v>
      </c>
      <c r="B302" s="4" t="s">
        <v>879</v>
      </c>
      <c r="C302" s="5">
        <v>285.80970000000002</v>
      </c>
      <c r="D302" s="5">
        <v>751.66769999999997</v>
      </c>
      <c r="E302" s="1" t="str">
        <f t="shared" si="16"/>
        <v>свыше 200</v>
      </c>
      <c r="F302" s="5">
        <v>416.29588000000001</v>
      </c>
      <c r="G302" s="1">
        <f t="shared" si="17"/>
        <v>180.56092700220813</v>
      </c>
      <c r="H302" s="5"/>
      <c r="I302" s="5"/>
      <c r="J302" s="1" t="str">
        <f t="shared" si="18"/>
        <v xml:space="preserve"> </v>
      </c>
      <c r="K302" s="5"/>
      <c r="L302" s="1" t="str">
        <f t="shared" si="19"/>
        <v xml:space="preserve"> </v>
      </c>
      <c r="M302" s="5"/>
    </row>
    <row r="303" spans="1:13" ht="89.25" x14ac:dyDescent="0.2">
      <c r="A303" s="4" t="s">
        <v>880</v>
      </c>
      <c r="B303" s="4" t="s">
        <v>881</v>
      </c>
      <c r="C303" s="5">
        <v>1740.2206000000001</v>
      </c>
      <c r="D303" s="5">
        <v>2571.54522</v>
      </c>
      <c r="E303" s="1">
        <f t="shared" si="16"/>
        <v>147.7712204992861</v>
      </c>
      <c r="F303" s="5">
        <v>2294.9636099999998</v>
      </c>
      <c r="G303" s="1">
        <f t="shared" si="17"/>
        <v>112.05167736842678</v>
      </c>
      <c r="H303" s="5"/>
      <c r="I303" s="5"/>
      <c r="J303" s="1" t="str">
        <f t="shared" si="18"/>
        <v xml:space="preserve"> </v>
      </c>
      <c r="K303" s="5"/>
      <c r="L303" s="1" t="str">
        <f t="shared" si="19"/>
        <v xml:space="preserve"> </v>
      </c>
      <c r="M303" s="5"/>
    </row>
    <row r="304" spans="1:13" ht="89.25" x14ac:dyDescent="0.2">
      <c r="A304" s="4" t="s">
        <v>882</v>
      </c>
      <c r="B304" s="4" t="s">
        <v>883</v>
      </c>
      <c r="C304" s="5">
        <v>47.957000000000001</v>
      </c>
      <c r="D304" s="5">
        <v>47.957000000000001</v>
      </c>
      <c r="E304" s="1">
        <f t="shared" si="16"/>
        <v>100</v>
      </c>
      <c r="F304" s="5">
        <v>52.14</v>
      </c>
      <c r="G304" s="1">
        <f t="shared" si="17"/>
        <v>91.977368622938243</v>
      </c>
      <c r="H304" s="5"/>
      <c r="I304" s="5"/>
      <c r="J304" s="1" t="str">
        <f t="shared" si="18"/>
        <v xml:space="preserve"> </v>
      </c>
      <c r="K304" s="5"/>
      <c r="L304" s="1" t="str">
        <f t="shared" si="19"/>
        <v xml:space="preserve"> </v>
      </c>
      <c r="M304" s="5"/>
    </row>
    <row r="305" spans="1:13" ht="89.25" x14ac:dyDescent="0.2">
      <c r="A305" s="4" t="s">
        <v>884</v>
      </c>
      <c r="B305" s="4" t="s">
        <v>885</v>
      </c>
      <c r="C305" s="5">
        <v>24736.824670000002</v>
      </c>
      <c r="D305" s="5">
        <v>2219.0302999999999</v>
      </c>
      <c r="E305" s="1">
        <f t="shared" si="16"/>
        <v>8.9705543439905036</v>
      </c>
      <c r="F305" s="5">
        <v>6824.1429500000004</v>
      </c>
      <c r="G305" s="1">
        <f t="shared" si="17"/>
        <v>32.517347837796976</v>
      </c>
      <c r="H305" s="5"/>
      <c r="I305" s="5"/>
      <c r="J305" s="1" t="str">
        <f t="shared" si="18"/>
        <v xml:space="preserve"> </v>
      </c>
      <c r="K305" s="5"/>
      <c r="L305" s="1" t="str">
        <f t="shared" si="19"/>
        <v xml:space="preserve"> </v>
      </c>
      <c r="M305" s="5"/>
    </row>
    <row r="306" spans="1:13" ht="89.25" x14ac:dyDescent="0.2">
      <c r="A306" s="4" t="s">
        <v>886</v>
      </c>
      <c r="B306" s="4" t="s">
        <v>887</v>
      </c>
      <c r="C306" s="5">
        <v>2100</v>
      </c>
      <c r="D306" s="5"/>
      <c r="E306" s="1" t="str">
        <f t="shared" si="16"/>
        <v/>
      </c>
      <c r="F306" s="5">
        <v>143.63999999999999</v>
      </c>
      <c r="G306" s="1" t="str">
        <f t="shared" si="17"/>
        <v/>
      </c>
      <c r="H306" s="5"/>
      <c r="I306" s="5"/>
      <c r="J306" s="1" t="str">
        <f t="shared" si="18"/>
        <v xml:space="preserve"> </v>
      </c>
      <c r="K306" s="5"/>
      <c r="L306" s="1" t="str">
        <f t="shared" si="19"/>
        <v xml:space="preserve"> </v>
      </c>
      <c r="M306" s="5"/>
    </row>
    <row r="307" spans="1:13" ht="76.5" x14ac:dyDescent="0.2">
      <c r="A307" s="4" t="s">
        <v>888</v>
      </c>
      <c r="B307" s="4" t="s">
        <v>889</v>
      </c>
      <c r="C307" s="5">
        <v>857</v>
      </c>
      <c r="D307" s="5">
        <v>631.78333999999995</v>
      </c>
      <c r="E307" s="1">
        <f t="shared" si="16"/>
        <v>73.72034305717618</v>
      </c>
      <c r="F307" s="5">
        <v>1006.54083</v>
      </c>
      <c r="G307" s="1">
        <f t="shared" si="17"/>
        <v>62.767780617503611</v>
      </c>
      <c r="H307" s="5"/>
      <c r="I307" s="5"/>
      <c r="J307" s="1" t="str">
        <f t="shared" si="18"/>
        <v xml:space="preserve"> </v>
      </c>
      <c r="K307" s="5"/>
      <c r="L307" s="1" t="str">
        <f t="shared" si="19"/>
        <v xml:space="preserve"> </v>
      </c>
      <c r="M307" s="5"/>
    </row>
    <row r="308" spans="1:13" ht="76.5" x14ac:dyDescent="0.2">
      <c r="A308" s="4" t="s">
        <v>890</v>
      </c>
      <c r="B308" s="4" t="s">
        <v>891</v>
      </c>
      <c r="C308" s="5">
        <v>225.80969999999999</v>
      </c>
      <c r="D308" s="5">
        <v>403.12569999999999</v>
      </c>
      <c r="E308" s="1">
        <f t="shared" si="16"/>
        <v>178.52452751143994</v>
      </c>
      <c r="F308" s="5">
        <v>85.388000000000005</v>
      </c>
      <c r="G308" s="1" t="str">
        <f t="shared" si="17"/>
        <v>свыше 200</v>
      </c>
      <c r="H308" s="5"/>
      <c r="I308" s="5"/>
      <c r="J308" s="1" t="str">
        <f t="shared" si="18"/>
        <v xml:space="preserve"> </v>
      </c>
      <c r="K308" s="5"/>
      <c r="L308" s="1" t="str">
        <f t="shared" si="19"/>
        <v xml:space="preserve"> </v>
      </c>
      <c r="M308" s="5"/>
    </row>
    <row r="309" spans="1:13" ht="76.5" x14ac:dyDescent="0.2">
      <c r="A309" s="4" t="s">
        <v>892</v>
      </c>
      <c r="B309" s="4" t="s">
        <v>893</v>
      </c>
      <c r="C309" s="5">
        <v>1</v>
      </c>
      <c r="D309" s="5">
        <v>0.16800000000000001</v>
      </c>
      <c r="E309" s="1">
        <f t="shared" si="16"/>
        <v>16.8</v>
      </c>
      <c r="F309" s="5">
        <v>188.28666999999999</v>
      </c>
      <c r="G309" s="1">
        <f t="shared" si="17"/>
        <v>8.9225647253732845E-2</v>
      </c>
      <c r="H309" s="5"/>
      <c r="I309" s="5"/>
      <c r="J309" s="1" t="str">
        <f t="shared" si="18"/>
        <v xml:space="preserve"> </v>
      </c>
      <c r="K309" s="5"/>
      <c r="L309" s="1" t="str">
        <f t="shared" si="19"/>
        <v xml:space="preserve"> </v>
      </c>
      <c r="M309" s="5"/>
    </row>
    <row r="310" spans="1:13" ht="76.5" x14ac:dyDescent="0.2">
      <c r="A310" s="4" t="s">
        <v>894</v>
      </c>
      <c r="B310" s="4" t="s">
        <v>895</v>
      </c>
      <c r="C310" s="5">
        <v>12.622999999999999</v>
      </c>
      <c r="D310" s="5">
        <v>12.622999999999999</v>
      </c>
      <c r="E310" s="1">
        <f t="shared" si="16"/>
        <v>100</v>
      </c>
      <c r="F310" s="5"/>
      <c r="G310" s="1" t="str">
        <f t="shared" si="17"/>
        <v xml:space="preserve"> </v>
      </c>
      <c r="H310" s="5"/>
      <c r="I310" s="5"/>
      <c r="J310" s="1" t="str">
        <f t="shared" si="18"/>
        <v xml:space="preserve"> </v>
      </c>
      <c r="K310" s="5"/>
      <c r="L310" s="1" t="str">
        <f t="shared" si="19"/>
        <v xml:space="preserve"> </v>
      </c>
      <c r="M310" s="5"/>
    </row>
    <row r="311" spans="1:13" ht="76.5" x14ac:dyDescent="0.2">
      <c r="A311" s="4" t="s">
        <v>896</v>
      </c>
      <c r="B311" s="4" t="s">
        <v>897</v>
      </c>
      <c r="C311" s="5"/>
      <c r="D311" s="5">
        <v>5.8333300000000001</v>
      </c>
      <c r="E311" s="1" t="str">
        <f t="shared" si="16"/>
        <v xml:space="preserve"> </v>
      </c>
      <c r="F311" s="5"/>
      <c r="G311" s="1" t="str">
        <f t="shared" si="17"/>
        <v xml:space="preserve"> </v>
      </c>
      <c r="H311" s="5"/>
      <c r="I311" s="5"/>
      <c r="J311" s="1" t="str">
        <f t="shared" si="18"/>
        <v xml:space="preserve"> </v>
      </c>
      <c r="K311" s="5"/>
      <c r="L311" s="1" t="str">
        <f t="shared" si="19"/>
        <v xml:space="preserve"> </v>
      </c>
      <c r="M311" s="5"/>
    </row>
    <row r="312" spans="1:13" ht="76.5" x14ac:dyDescent="0.2">
      <c r="A312" s="4" t="s">
        <v>898</v>
      </c>
      <c r="B312" s="4" t="s">
        <v>899</v>
      </c>
      <c r="C312" s="5">
        <v>2100</v>
      </c>
      <c r="D312" s="5"/>
      <c r="E312" s="1" t="str">
        <f t="shared" si="16"/>
        <v/>
      </c>
      <c r="F312" s="5"/>
      <c r="G312" s="1" t="str">
        <f t="shared" si="17"/>
        <v xml:space="preserve"> </v>
      </c>
      <c r="H312" s="5"/>
      <c r="I312" s="5"/>
      <c r="J312" s="1" t="str">
        <f t="shared" si="18"/>
        <v xml:space="preserve"> </v>
      </c>
      <c r="K312" s="5"/>
      <c r="L312" s="1" t="str">
        <f t="shared" si="19"/>
        <v xml:space="preserve"> </v>
      </c>
      <c r="M312" s="5"/>
    </row>
    <row r="313" spans="1:13" ht="76.5" x14ac:dyDescent="0.2">
      <c r="A313" s="4" t="s">
        <v>900</v>
      </c>
      <c r="B313" s="4" t="s">
        <v>901</v>
      </c>
      <c r="C313" s="5">
        <v>58748.908860000003</v>
      </c>
      <c r="D313" s="5">
        <v>34812.8482</v>
      </c>
      <c r="E313" s="1">
        <f t="shared" si="16"/>
        <v>59.257012386323318</v>
      </c>
      <c r="F313" s="5">
        <v>15151.22243</v>
      </c>
      <c r="G313" s="1" t="str">
        <f t="shared" si="17"/>
        <v>свыше 200</v>
      </c>
      <c r="H313" s="5"/>
      <c r="I313" s="5"/>
      <c r="J313" s="1" t="str">
        <f t="shared" si="18"/>
        <v xml:space="preserve"> </v>
      </c>
      <c r="K313" s="5"/>
      <c r="L313" s="1" t="str">
        <f t="shared" si="19"/>
        <v xml:space="preserve"> </v>
      </c>
      <c r="M313" s="5"/>
    </row>
    <row r="314" spans="1:13" ht="89.25" x14ac:dyDescent="0.2">
      <c r="A314" s="4" t="s">
        <v>902</v>
      </c>
      <c r="B314" s="4" t="s">
        <v>903</v>
      </c>
      <c r="C314" s="5">
        <v>60</v>
      </c>
      <c r="D314" s="5">
        <v>348.54199999999997</v>
      </c>
      <c r="E314" s="1" t="str">
        <f t="shared" si="16"/>
        <v>свыше 200</v>
      </c>
      <c r="F314" s="5">
        <v>330.90787999999998</v>
      </c>
      <c r="G314" s="1">
        <f t="shared" si="17"/>
        <v>105.3290118083619</v>
      </c>
      <c r="H314" s="5"/>
      <c r="I314" s="5"/>
      <c r="J314" s="1" t="str">
        <f t="shared" si="18"/>
        <v xml:space="preserve"> </v>
      </c>
      <c r="K314" s="5"/>
      <c r="L314" s="1" t="str">
        <f t="shared" si="19"/>
        <v xml:space="preserve"> </v>
      </c>
      <c r="M314" s="5"/>
    </row>
    <row r="315" spans="1:13" ht="76.5" x14ac:dyDescent="0.2">
      <c r="A315" s="4" t="s">
        <v>904</v>
      </c>
      <c r="B315" s="4" t="s">
        <v>905</v>
      </c>
      <c r="C315" s="5">
        <v>1739.2206000000001</v>
      </c>
      <c r="D315" s="5">
        <v>2571.3772199999999</v>
      </c>
      <c r="E315" s="1">
        <f t="shared" si="16"/>
        <v>147.84652504690891</v>
      </c>
      <c r="F315" s="5">
        <v>2106.6769399999998</v>
      </c>
      <c r="G315" s="1">
        <f t="shared" si="17"/>
        <v>122.05845002509024</v>
      </c>
      <c r="H315" s="5"/>
      <c r="I315" s="5"/>
      <c r="J315" s="1" t="str">
        <f t="shared" si="18"/>
        <v xml:space="preserve"> </v>
      </c>
      <c r="K315" s="5"/>
      <c r="L315" s="1" t="str">
        <f t="shared" si="19"/>
        <v xml:space="preserve"> </v>
      </c>
      <c r="M315" s="5"/>
    </row>
    <row r="316" spans="1:13" ht="89.25" x14ac:dyDescent="0.2">
      <c r="A316" s="4" t="s">
        <v>906</v>
      </c>
      <c r="B316" s="4" t="s">
        <v>907</v>
      </c>
      <c r="C316" s="5">
        <v>35.334000000000003</v>
      </c>
      <c r="D316" s="5">
        <v>35.334000000000003</v>
      </c>
      <c r="E316" s="1">
        <f t="shared" si="16"/>
        <v>100</v>
      </c>
      <c r="F316" s="5">
        <v>52.14</v>
      </c>
      <c r="G316" s="1">
        <f t="shared" si="17"/>
        <v>67.767548906789415</v>
      </c>
      <c r="H316" s="5"/>
      <c r="I316" s="5"/>
      <c r="J316" s="1" t="str">
        <f t="shared" si="18"/>
        <v xml:space="preserve"> </v>
      </c>
      <c r="K316" s="5"/>
      <c r="L316" s="1" t="str">
        <f t="shared" si="19"/>
        <v xml:space="preserve"> </v>
      </c>
      <c r="M316" s="5"/>
    </row>
    <row r="317" spans="1:13" ht="76.5" x14ac:dyDescent="0.2">
      <c r="A317" s="4" t="s">
        <v>908</v>
      </c>
      <c r="B317" s="4" t="s">
        <v>909</v>
      </c>
      <c r="C317" s="5">
        <v>24736.824670000002</v>
      </c>
      <c r="D317" s="5">
        <v>2213.19697</v>
      </c>
      <c r="E317" s="1">
        <f t="shared" si="16"/>
        <v>8.9469727805610049</v>
      </c>
      <c r="F317" s="5">
        <v>6824.1429500000004</v>
      </c>
      <c r="G317" s="1">
        <f t="shared" si="17"/>
        <v>32.431867066911309</v>
      </c>
      <c r="H317" s="5"/>
      <c r="I317" s="5"/>
      <c r="J317" s="1" t="str">
        <f t="shared" si="18"/>
        <v xml:space="preserve"> </v>
      </c>
      <c r="K317" s="5"/>
      <c r="L317" s="1" t="str">
        <f t="shared" si="19"/>
        <v xml:space="preserve"> </v>
      </c>
      <c r="M317" s="5"/>
    </row>
    <row r="318" spans="1:13" ht="89.25" x14ac:dyDescent="0.2">
      <c r="A318" s="4" t="s">
        <v>910</v>
      </c>
      <c r="B318" s="4" t="s">
        <v>911</v>
      </c>
      <c r="C318" s="5"/>
      <c r="D318" s="5"/>
      <c r="E318" s="1" t="str">
        <f t="shared" si="16"/>
        <v xml:space="preserve"> </v>
      </c>
      <c r="F318" s="5">
        <v>143.63999999999999</v>
      </c>
      <c r="G318" s="1" t="str">
        <f t="shared" si="17"/>
        <v/>
      </c>
      <c r="H318" s="5"/>
      <c r="I318" s="5"/>
      <c r="J318" s="1" t="str">
        <f t="shared" si="18"/>
        <v xml:space="preserve"> </v>
      </c>
      <c r="K318" s="5"/>
      <c r="L318" s="1" t="str">
        <f t="shared" si="19"/>
        <v xml:space="preserve"> </v>
      </c>
      <c r="M318" s="5"/>
    </row>
    <row r="319" spans="1:13" ht="51" x14ac:dyDescent="0.2">
      <c r="A319" s="4" t="s">
        <v>912</v>
      </c>
      <c r="B319" s="4" t="s">
        <v>913</v>
      </c>
      <c r="C319" s="5">
        <v>1769</v>
      </c>
      <c r="D319" s="5">
        <v>1769</v>
      </c>
      <c r="E319" s="1">
        <f t="shared" si="16"/>
        <v>100</v>
      </c>
      <c r="F319" s="5"/>
      <c r="G319" s="1" t="str">
        <f t="shared" si="17"/>
        <v xml:space="preserve"> </v>
      </c>
      <c r="H319" s="5"/>
      <c r="I319" s="5"/>
      <c r="J319" s="1" t="str">
        <f t="shared" si="18"/>
        <v xml:space="preserve"> </v>
      </c>
      <c r="K319" s="5"/>
      <c r="L319" s="1" t="str">
        <f t="shared" si="19"/>
        <v xml:space="preserve"> </v>
      </c>
      <c r="M319" s="5"/>
    </row>
    <row r="320" spans="1:13" ht="51" x14ac:dyDescent="0.2">
      <c r="A320" s="4" t="s">
        <v>914</v>
      </c>
      <c r="B320" s="4" t="s">
        <v>915</v>
      </c>
      <c r="C320" s="5">
        <v>1769</v>
      </c>
      <c r="D320" s="5">
        <v>1769</v>
      </c>
      <c r="E320" s="1">
        <f t="shared" si="16"/>
        <v>100</v>
      </c>
      <c r="F320" s="5"/>
      <c r="G320" s="1" t="str">
        <f t="shared" si="17"/>
        <v xml:space="preserve"> </v>
      </c>
      <c r="H320" s="5"/>
      <c r="I320" s="5"/>
      <c r="J320" s="1" t="str">
        <f t="shared" si="18"/>
        <v xml:space="preserve"> </v>
      </c>
      <c r="K320" s="5"/>
      <c r="L320" s="1" t="str">
        <f t="shared" si="19"/>
        <v xml:space="preserve"> </v>
      </c>
      <c r="M320" s="5"/>
    </row>
    <row r="321" spans="1:13" x14ac:dyDescent="0.2">
      <c r="A321" s="4" t="s">
        <v>916</v>
      </c>
      <c r="B321" s="4" t="s">
        <v>917</v>
      </c>
      <c r="C321" s="5">
        <v>1</v>
      </c>
      <c r="D321" s="5"/>
      <c r="E321" s="1" t="str">
        <f t="shared" si="16"/>
        <v/>
      </c>
      <c r="F321" s="5"/>
      <c r="G321" s="1" t="str">
        <f t="shared" si="17"/>
        <v xml:space="preserve"> </v>
      </c>
      <c r="H321" s="5"/>
      <c r="I321" s="5"/>
      <c r="J321" s="1" t="str">
        <f t="shared" si="18"/>
        <v xml:space="preserve"> </v>
      </c>
      <c r="K321" s="5"/>
      <c r="L321" s="1" t="str">
        <f t="shared" si="19"/>
        <v xml:space="preserve"> </v>
      </c>
      <c r="M321" s="5"/>
    </row>
    <row r="322" spans="1:13" ht="25.5" x14ac:dyDescent="0.2">
      <c r="A322" s="4" t="s">
        <v>918</v>
      </c>
      <c r="B322" s="4" t="s">
        <v>919</v>
      </c>
      <c r="C322" s="5">
        <v>1</v>
      </c>
      <c r="D322" s="5"/>
      <c r="E322" s="1" t="str">
        <f t="shared" si="16"/>
        <v/>
      </c>
      <c r="F322" s="5"/>
      <c r="G322" s="1" t="str">
        <f t="shared" si="17"/>
        <v xml:space="preserve"> </v>
      </c>
      <c r="H322" s="5"/>
      <c r="I322" s="5"/>
      <c r="J322" s="1" t="str">
        <f t="shared" si="18"/>
        <v xml:space="preserve"> </v>
      </c>
      <c r="K322" s="5"/>
      <c r="L322" s="1" t="str">
        <f t="shared" si="19"/>
        <v xml:space="preserve"> </v>
      </c>
      <c r="M322" s="5"/>
    </row>
    <row r="323" spans="1:13" ht="25.5" x14ac:dyDescent="0.2">
      <c r="A323" s="4" t="s">
        <v>920</v>
      </c>
      <c r="B323" s="4" t="s">
        <v>921</v>
      </c>
      <c r="C323" s="5">
        <v>230910.63175</v>
      </c>
      <c r="D323" s="5">
        <v>211759.51602000001</v>
      </c>
      <c r="E323" s="1">
        <f t="shared" si="16"/>
        <v>91.706265066766463</v>
      </c>
      <c r="F323" s="5">
        <v>157577.36559</v>
      </c>
      <c r="G323" s="1">
        <f t="shared" si="17"/>
        <v>134.3844753509691</v>
      </c>
      <c r="H323" s="5">
        <v>1378.58402</v>
      </c>
      <c r="I323" s="5">
        <v>1207.9294</v>
      </c>
      <c r="J323" s="1">
        <f t="shared" si="18"/>
        <v>87.621021459395706</v>
      </c>
      <c r="K323" s="5">
        <v>1907.21</v>
      </c>
      <c r="L323" s="1">
        <f t="shared" si="19"/>
        <v>63.334892329633341</v>
      </c>
      <c r="M323" s="5">
        <v>-2.2999999999999545</v>
      </c>
    </row>
    <row r="324" spans="1:13" ht="25.5" x14ac:dyDescent="0.2">
      <c r="A324" s="4" t="s">
        <v>922</v>
      </c>
      <c r="B324" s="4" t="s">
        <v>923</v>
      </c>
      <c r="C324" s="5">
        <v>200830.81062</v>
      </c>
      <c r="D324" s="5">
        <v>181334.32212</v>
      </c>
      <c r="E324" s="1">
        <f t="shared" si="16"/>
        <v>90.292082952904025</v>
      </c>
      <c r="F324" s="5">
        <v>129052.32678</v>
      </c>
      <c r="G324" s="1">
        <f t="shared" si="17"/>
        <v>140.5122454158668</v>
      </c>
      <c r="H324" s="5"/>
      <c r="I324" s="5"/>
      <c r="J324" s="1" t="str">
        <f t="shared" si="18"/>
        <v xml:space="preserve"> </v>
      </c>
      <c r="K324" s="5"/>
      <c r="L324" s="1" t="str">
        <f t="shared" si="19"/>
        <v xml:space="preserve"> </v>
      </c>
      <c r="M324" s="5"/>
    </row>
    <row r="325" spans="1:13" ht="38.25" x14ac:dyDescent="0.2">
      <c r="A325" s="4" t="s">
        <v>924</v>
      </c>
      <c r="B325" s="4" t="s">
        <v>925</v>
      </c>
      <c r="C325" s="5">
        <v>110078.42339</v>
      </c>
      <c r="D325" s="5">
        <v>107255.44916</v>
      </c>
      <c r="E325" s="1">
        <f t="shared" si="16"/>
        <v>97.435488133765872</v>
      </c>
      <c r="F325" s="5">
        <v>45234.69616</v>
      </c>
      <c r="G325" s="1" t="str">
        <f t="shared" si="17"/>
        <v>свыше 200</v>
      </c>
      <c r="H325" s="5"/>
      <c r="I325" s="5"/>
      <c r="J325" s="1" t="str">
        <f t="shared" si="18"/>
        <v xml:space="preserve"> </v>
      </c>
      <c r="K325" s="5"/>
      <c r="L325" s="1" t="str">
        <f t="shared" si="19"/>
        <v xml:space="preserve"> </v>
      </c>
      <c r="M325" s="5"/>
    </row>
    <row r="326" spans="1:13" ht="51" x14ac:dyDescent="0.2">
      <c r="A326" s="4" t="s">
        <v>926</v>
      </c>
      <c r="B326" s="4" t="s">
        <v>927</v>
      </c>
      <c r="C326" s="5">
        <v>45981.461470000002</v>
      </c>
      <c r="D326" s="5">
        <v>52611.565779999997</v>
      </c>
      <c r="E326" s="1">
        <f t="shared" si="16"/>
        <v>114.41908129502521</v>
      </c>
      <c r="F326" s="5">
        <v>71856.722460000005</v>
      </c>
      <c r="G326" s="1">
        <f t="shared" si="17"/>
        <v>73.217319102310739</v>
      </c>
      <c r="H326" s="5"/>
      <c r="I326" s="5"/>
      <c r="J326" s="1" t="str">
        <f t="shared" si="18"/>
        <v xml:space="preserve"> </v>
      </c>
      <c r="K326" s="5"/>
      <c r="L326" s="1" t="str">
        <f t="shared" si="19"/>
        <v xml:space="preserve"> </v>
      </c>
      <c r="M326" s="5"/>
    </row>
    <row r="327" spans="1:13" ht="38.25" x14ac:dyDescent="0.2">
      <c r="A327" s="4" t="s">
        <v>928</v>
      </c>
      <c r="B327" s="4" t="s">
        <v>929</v>
      </c>
      <c r="C327" s="5">
        <v>44770.925759999998</v>
      </c>
      <c r="D327" s="5">
        <v>21467.30718</v>
      </c>
      <c r="E327" s="1">
        <f t="shared" ref="E327:E390" si="20">IF(C327=0," ",IF(D327/C327*100&gt;200,"свыше 200",IF(D327/C327&gt;0,D327/C327*100,"")))</f>
        <v>47.949214396588793</v>
      </c>
      <c r="F327" s="5">
        <v>11960.908160000001</v>
      </c>
      <c r="G327" s="1">
        <f t="shared" ref="G327:G390" si="21">IF(F327=0," ",IF(D327/F327*100&gt;200,"свыше 200",IF(D327/F327&gt;0,D327/F327*100,"")))</f>
        <v>179.47890655821237</v>
      </c>
      <c r="H327" s="5"/>
      <c r="I327" s="5"/>
      <c r="J327" s="1" t="str">
        <f t="shared" ref="J327:J390" si="22">IF(H327=0," ",IF(I327/H327*100&gt;200,"свыше 200",IF(I327/H327&gt;0,I327/H327*100,"")))</f>
        <v xml:space="preserve"> </v>
      </c>
      <c r="K327" s="5"/>
      <c r="L327" s="1" t="str">
        <f t="shared" ref="L327:L390" si="23">IF(K327=0," ",IF(I327/K327*100&gt;200,"свыше 200",IF(I327/K327&gt;0,I327/K327*100,"")))</f>
        <v xml:space="preserve"> </v>
      </c>
      <c r="M327" s="5"/>
    </row>
    <row r="328" spans="1:13" ht="51" x14ac:dyDescent="0.2">
      <c r="A328" s="4" t="s">
        <v>930</v>
      </c>
      <c r="B328" s="4" t="s">
        <v>931</v>
      </c>
      <c r="C328" s="5">
        <v>30079.82113</v>
      </c>
      <c r="D328" s="5">
        <v>30425.193899999998</v>
      </c>
      <c r="E328" s="1">
        <f t="shared" si="20"/>
        <v>101.14818757899972</v>
      </c>
      <c r="F328" s="5">
        <v>28525.038809999998</v>
      </c>
      <c r="G328" s="1">
        <f t="shared" si="21"/>
        <v>106.66135847406409</v>
      </c>
      <c r="H328" s="5">
        <v>1378.58402</v>
      </c>
      <c r="I328" s="5">
        <v>1207.9294</v>
      </c>
      <c r="J328" s="1">
        <f t="shared" si="22"/>
        <v>87.621021459395706</v>
      </c>
      <c r="K328" s="5">
        <v>1907.21</v>
      </c>
      <c r="L328" s="1">
        <f t="shared" si="23"/>
        <v>63.334892329633341</v>
      </c>
      <c r="M328" s="5">
        <v>-2.2999999999999545</v>
      </c>
    </row>
    <row r="329" spans="1:13" ht="63.75" x14ac:dyDescent="0.2">
      <c r="A329" s="4" t="s">
        <v>932</v>
      </c>
      <c r="B329" s="4" t="s">
        <v>933</v>
      </c>
      <c r="C329" s="5">
        <v>1378.58402</v>
      </c>
      <c r="D329" s="5">
        <v>1207.9294</v>
      </c>
      <c r="E329" s="1">
        <f t="shared" si="20"/>
        <v>87.621021459395706</v>
      </c>
      <c r="F329" s="5">
        <v>1907.21</v>
      </c>
      <c r="G329" s="1">
        <f t="shared" si="21"/>
        <v>63.334892329633341</v>
      </c>
      <c r="H329" s="5">
        <v>1378.58402</v>
      </c>
      <c r="I329" s="5">
        <v>1207.9294</v>
      </c>
      <c r="J329" s="1">
        <f t="shared" si="22"/>
        <v>87.621021459395706</v>
      </c>
      <c r="K329" s="5">
        <v>1907.21</v>
      </c>
      <c r="L329" s="1">
        <f t="shared" si="23"/>
        <v>63.334892329633341</v>
      </c>
      <c r="M329" s="5">
        <v>-2.2999999999999545</v>
      </c>
    </row>
    <row r="330" spans="1:13" ht="51" x14ac:dyDescent="0.2">
      <c r="A330" s="4" t="s">
        <v>934</v>
      </c>
      <c r="B330" s="4" t="s">
        <v>935</v>
      </c>
      <c r="C330" s="5">
        <v>20868.437000000002</v>
      </c>
      <c r="D330" s="5">
        <v>20868.43722</v>
      </c>
      <c r="E330" s="1">
        <f t="shared" si="20"/>
        <v>100.00000105422365</v>
      </c>
      <c r="F330" s="5">
        <v>16796.48717</v>
      </c>
      <c r="G330" s="1">
        <f t="shared" si="21"/>
        <v>124.24286702801083</v>
      </c>
      <c r="H330" s="5"/>
      <c r="I330" s="5"/>
      <c r="J330" s="1" t="str">
        <f t="shared" si="22"/>
        <v xml:space="preserve"> </v>
      </c>
      <c r="K330" s="5"/>
      <c r="L330" s="1" t="str">
        <f t="shared" si="23"/>
        <v xml:space="preserve"> </v>
      </c>
      <c r="M330" s="5"/>
    </row>
    <row r="331" spans="1:13" ht="51" x14ac:dyDescent="0.2">
      <c r="A331" s="4" t="s">
        <v>936</v>
      </c>
      <c r="B331" s="4" t="s">
        <v>937</v>
      </c>
      <c r="C331" s="5">
        <v>2095</v>
      </c>
      <c r="D331" s="5">
        <v>3538.53703</v>
      </c>
      <c r="E331" s="1">
        <f t="shared" si="20"/>
        <v>168.90391551312649</v>
      </c>
      <c r="F331" s="5">
        <v>1731.36</v>
      </c>
      <c r="G331" s="1" t="str">
        <f t="shared" si="21"/>
        <v>свыше 200</v>
      </c>
      <c r="H331" s="5"/>
      <c r="I331" s="5"/>
      <c r="J331" s="1" t="str">
        <f t="shared" si="22"/>
        <v xml:space="preserve"> </v>
      </c>
      <c r="K331" s="5"/>
      <c r="L331" s="1" t="str">
        <f t="shared" si="23"/>
        <v xml:space="preserve"> </v>
      </c>
      <c r="M331" s="5"/>
    </row>
    <row r="332" spans="1:13" ht="51" x14ac:dyDescent="0.2">
      <c r="A332" s="4" t="s">
        <v>938</v>
      </c>
      <c r="B332" s="4" t="s">
        <v>939</v>
      </c>
      <c r="C332" s="5">
        <v>5597.2712199999996</v>
      </c>
      <c r="D332" s="5">
        <v>4439.5476399999998</v>
      </c>
      <c r="E332" s="1">
        <f t="shared" si="20"/>
        <v>79.316285838298185</v>
      </c>
      <c r="F332" s="5">
        <v>7766.6934600000004</v>
      </c>
      <c r="G332" s="1">
        <f t="shared" si="21"/>
        <v>57.161360402139515</v>
      </c>
      <c r="H332" s="5"/>
      <c r="I332" s="5"/>
      <c r="J332" s="1" t="str">
        <f t="shared" si="22"/>
        <v xml:space="preserve"> </v>
      </c>
      <c r="K332" s="5"/>
      <c r="L332" s="1" t="str">
        <f t="shared" si="23"/>
        <v xml:space="preserve"> </v>
      </c>
      <c r="M332" s="5"/>
    </row>
    <row r="333" spans="1:13" ht="51" x14ac:dyDescent="0.2">
      <c r="A333" s="4" t="s">
        <v>940</v>
      </c>
      <c r="B333" s="4" t="s">
        <v>941</v>
      </c>
      <c r="C333" s="5">
        <v>140.52888999999999</v>
      </c>
      <c r="D333" s="5">
        <v>370.74261000000001</v>
      </c>
      <c r="E333" s="1" t="str">
        <f t="shared" si="20"/>
        <v>свыше 200</v>
      </c>
      <c r="F333" s="5">
        <v>323.28818000000001</v>
      </c>
      <c r="G333" s="1">
        <f t="shared" si="21"/>
        <v>114.6786777048267</v>
      </c>
      <c r="H333" s="5"/>
      <c r="I333" s="5"/>
      <c r="J333" s="1" t="str">
        <f t="shared" si="22"/>
        <v xml:space="preserve"> </v>
      </c>
      <c r="K333" s="5"/>
      <c r="L333" s="1" t="str">
        <f t="shared" si="23"/>
        <v xml:space="preserve"> </v>
      </c>
      <c r="M333" s="5"/>
    </row>
    <row r="334" spans="1:13" ht="38.25" x14ac:dyDescent="0.2">
      <c r="A334" s="4" t="s">
        <v>942</v>
      </c>
      <c r="B334" s="4" t="s">
        <v>943</v>
      </c>
      <c r="C334" s="5"/>
      <c r="D334" s="5"/>
      <c r="E334" s="1" t="str">
        <f t="shared" si="20"/>
        <v xml:space="preserve"> </v>
      </c>
      <c r="F334" s="5"/>
      <c r="G334" s="1" t="str">
        <f t="shared" si="21"/>
        <v xml:space="preserve"> </v>
      </c>
      <c r="H334" s="5"/>
      <c r="I334" s="5"/>
      <c r="J334" s="1" t="str">
        <f t="shared" si="22"/>
        <v xml:space="preserve"> </v>
      </c>
      <c r="K334" s="5"/>
      <c r="L334" s="1" t="str">
        <f t="shared" si="23"/>
        <v xml:space="preserve"> </v>
      </c>
      <c r="M334" s="5"/>
    </row>
    <row r="335" spans="1:13" ht="51" x14ac:dyDescent="0.2">
      <c r="A335" s="4" t="s">
        <v>944</v>
      </c>
      <c r="B335" s="4" t="s">
        <v>945</v>
      </c>
      <c r="C335" s="5"/>
      <c r="D335" s="5"/>
      <c r="E335" s="1" t="str">
        <f t="shared" si="20"/>
        <v xml:space="preserve"> </v>
      </c>
      <c r="F335" s="5"/>
      <c r="G335" s="1" t="str">
        <f t="shared" si="21"/>
        <v xml:space="preserve"> </v>
      </c>
      <c r="H335" s="5"/>
      <c r="I335" s="5"/>
      <c r="J335" s="1" t="str">
        <f t="shared" si="22"/>
        <v xml:space="preserve"> </v>
      </c>
      <c r="K335" s="5"/>
      <c r="L335" s="1" t="str">
        <f t="shared" si="23"/>
        <v xml:space="preserve"> </v>
      </c>
      <c r="M335" s="5"/>
    </row>
    <row r="336" spans="1:13" ht="63.75" x14ac:dyDescent="0.2">
      <c r="A336" s="4" t="s">
        <v>946</v>
      </c>
      <c r="B336" s="4" t="s">
        <v>947</v>
      </c>
      <c r="C336" s="5">
        <v>10157.38667</v>
      </c>
      <c r="D336" s="5">
        <v>10276.851430000001</v>
      </c>
      <c r="E336" s="1">
        <f t="shared" si="20"/>
        <v>101.17613677495258</v>
      </c>
      <c r="F336" s="5">
        <v>24102.86061</v>
      </c>
      <c r="G336" s="1">
        <f t="shared" si="21"/>
        <v>42.637476091681222</v>
      </c>
      <c r="H336" s="5"/>
      <c r="I336" s="5"/>
      <c r="J336" s="1" t="str">
        <f t="shared" si="22"/>
        <v xml:space="preserve"> </v>
      </c>
      <c r="K336" s="5"/>
      <c r="L336" s="1" t="str">
        <f t="shared" si="23"/>
        <v xml:space="preserve"> </v>
      </c>
      <c r="M336" s="5"/>
    </row>
    <row r="337" spans="1:13" ht="63.75" x14ac:dyDescent="0.2">
      <c r="A337" s="4" t="s">
        <v>948</v>
      </c>
      <c r="B337" s="4" t="s">
        <v>949</v>
      </c>
      <c r="C337" s="5">
        <v>10126.723609999999</v>
      </c>
      <c r="D337" s="5">
        <v>10246.18837</v>
      </c>
      <c r="E337" s="1">
        <f t="shared" si="20"/>
        <v>101.17969804055905</v>
      </c>
      <c r="F337" s="5">
        <v>24102.86061</v>
      </c>
      <c r="G337" s="1">
        <f t="shared" si="21"/>
        <v>42.510258577975492</v>
      </c>
      <c r="H337" s="5"/>
      <c r="I337" s="5"/>
      <c r="J337" s="1" t="str">
        <f t="shared" si="22"/>
        <v xml:space="preserve"> </v>
      </c>
      <c r="K337" s="5"/>
      <c r="L337" s="1" t="str">
        <f t="shared" si="23"/>
        <v xml:space="preserve"> </v>
      </c>
      <c r="M337" s="5"/>
    </row>
    <row r="338" spans="1:13" ht="76.5" x14ac:dyDescent="0.2">
      <c r="A338" s="4" t="s">
        <v>950</v>
      </c>
      <c r="B338" s="4" t="s">
        <v>951</v>
      </c>
      <c r="C338" s="5">
        <v>8552.1915700000009</v>
      </c>
      <c r="D338" s="5">
        <v>7894.39653</v>
      </c>
      <c r="E338" s="1">
        <f t="shared" si="20"/>
        <v>92.308462285767064</v>
      </c>
      <c r="F338" s="5">
        <v>21311.560259999998</v>
      </c>
      <c r="G338" s="1">
        <f t="shared" si="21"/>
        <v>37.042790080541955</v>
      </c>
      <c r="H338" s="5"/>
      <c r="I338" s="5"/>
      <c r="J338" s="1" t="str">
        <f t="shared" si="22"/>
        <v xml:space="preserve"> </v>
      </c>
      <c r="K338" s="5"/>
      <c r="L338" s="1" t="str">
        <f t="shared" si="23"/>
        <v xml:space="preserve"> </v>
      </c>
      <c r="M338" s="5"/>
    </row>
    <row r="339" spans="1:13" ht="89.25" x14ac:dyDescent="0.2">
      <c r="A339" s="4" t="s">
        <v>952</v>
      </c>
      <c r="B339" s="4" t="s">
        <v>953</v>
      </c>
      <c r="C339" s="5">
        <v>1114.5320400000001</v>
      </c>
      <c r="D339" s="5">
        <v>1497.40993</v>
      </c>
      <c r="E339" s="1">
        <f t="shared" si="20"/>
        <v>134.35324210150117</v>
      </c>
      <c r="F339" s="5">
        <v>2384.9401400000002</v>
      </c>
      <c r="G339" s="1">
        <f t="shared" si="21"/>
        <v>62.786059276104091</v>
      </c>
      <c r="H339" s="5"/>
      <c r="I339" s="5"/>
      <c r="J339" s="1" t="str">
        <f t="shared" si="22"/>
        <v xml:space="preserve"> </v>
      </c>
      <c r="K339" s="5"/>
      <c r="L339" s="1" t="str">
        <f t="shared" si="23"/>
        <v xml:space="preserve"> </v>
      </c>
      <c r="M339" s="5"/>
    </row>
    <row r="340" spans="1:13" ht="76.5" x14ac:dyDescent="0.2">
      <c r="A340" s="4" t="s">
        <v>954</v>
      </c>
      <c r="B340" s="4" t="s">
        <v>955</v>
      </c>
      <c r="C340" s="5">
        <v>460</v>
      </c>
      <c r="D340" s="5">
        <v>854.38190999999995</v>
      </c>
      <c r="E340" s="1">
        <f t="shared" si="20"/>
        <v>185.73519782608693</v>
      </c>
      <c r="F340" s="5">
        <v>406.36021</v>
      </c>
      <c r="G340" s="1" t="str">
        <f t="shared" si="21"/>
        <v>свыше 200</v>
      </c>
      <c r="H340" s="5"/>
      <c r="I340" s="5"/>
      <c r="J340" s="1" t="str">
        <f t="shared" si="22"/>
        <v xml:space="preserve"> </v>
      </c>
      <c r="K340" s="5"/>
      <c r="L340" s="1" t="str">
        <f t="shared" si="23"/>
        <v xml:space="preserve"> </v>
      </c>
      <c r="M340" s="5"/>
    </row>
    <row r="341" spans="1:13" ht="63.75" x14ac:dyDescent="0.2">
      <c r="A341" s="4" t="s">
        <v>956</v>
      </c>
      <c r="B341" s="4" t="s">
        <v>957</v>
      </c>
      <c r="C341" s="5">
        <v>30.663060000000002</v>
      </c>
      <c r="D341" s="5">
        <v>30.663060000000002</v>
      </c>
      <c r="E341" s="1">
        <f t="shared" si="20"/>
        <v>100</v>
      </c>
      <c r="F341" s="5"/>
      <c r="G341" s="1" t="str">
        <f t="shared" si="21"/>
        <v xml:space="preserve"> </v>
      </c>
      <c r="H341" s="5"/>
      <c r="I341" s="5"/>
      <c r="J341" s="1" t="str">
        <f t="shared" si="22"/>
        <v xml:space="preserve"> </v>
      </c>
      <c r="K341" s="5"/>
      <c r="L341" s="1" t="str">
        <f t="shared" si="23"/>
        <v xml:space="preserve"> </v>
      </c>
      <c r="M341" s="5"/>
    </row>
    <row r="342" spans="1:13" ht="63.75" x14ac:dyDescent="0.2">
      <c r="A342" s="4" t="s">
        <v>958</v>
      </c>
      <c r="B342" s="4" t="s">
        <v>959</v>
      </c>
      <c r="C342" s="5">
        <v>30.663060000000002</v>
      </c>
      <c r="D342" s="5">
        <v>30.663060000000002</v>
      </c>
      <c r="E342" s="1">
        <f t="shared" si="20"/>
        <v>100</v>
      </c>
      <c r="F342" s="5"/>
      <c r="G342" s="1" t="str">
        <f t="shared" si="21"/>
        <v xml:space="preserve"> </v>
      </c>
      <c r="H342" s="5"/>
      <c r="I342" s="5"/>
      <c r="J342" s="1" t="str">
        <f t="shared" si="22"/>
        <v xml:space="preserve"> </v>
      </c>
      <c r="K342" s="5"/>
      <c r="L342" s="1" t="str">
        <f t="shared" si="23"/>
        <v xml:space="preserve"> </v>
      </c>
      <c r="M342" s="5"/>
    </row>
    <row r="343" spans="1:13" x14ac:dyDescent="0.2">
      <c r="A343" s="4" t="s">
        <v>960</v>
      </c>
      <c r="B343" s="4" t="s">
        <v>961</v>
      </c>
      <c r="C343" s="5">
        <v>736.80899999999997</v>
      </c>
      <c r="D343" s="5">
        <v>480.70758000000001</v>
      </c>
      <c r="E343" s="1">
        <f t="shared" si="20"/>
        <v>65.241817078781622</v>
      </c>
      <c r="F343" s="5">
        <v>816.30907999999999</v>
      </c>
      <c r="G343" s="1">
        <f t="shared" si="21"/>
        <v>58.887937397437753</v>
      </c>
      <c r="H343" s="5">
        <v>63.07</v>
      </c>
      <c r="I343" s="5">
        <v>0.79500000000000004</v>
      </c>
      <c r="J343" s="1">
        <f t="shared" si="22"/>
        <v>1.2605042016806722</v>
      </c>
      <c r="K343" s="5">
        <v>169.501</v>
      </c>
      <c r="L343" s="1">
        <f t="shared" si="23"/>
        <v>0.46902378157061025</v>
      </c>
      <c r="M343" s="5"/>
    </row>
    <row r="344" spans="1:13" ht="38.25" x14ac:dyDescent="0.2">
      <c r="A344" s="4" t="s">
        <v>962</v>
      </c>
      <c r="B344" s="4" t="s">
        <v>963</v>
      </c>
      <c r="C344" s="5">
        <v>736.80899999999997</v>
      </c>
      <c r="D344" s="5">
        <v>480.70758000000001</v>
      </c>
      <c r="E344" s="1">
        <f t="shared" si="20"/>
        <v>65.241817078781622</v>
      </c>
      <c r="F344" s="5">
        <v>816.30907999999999</v>
      </c>
      <c r="G344" s="1">
        <f t="shared" si="21"/>
        <v>58.887937397437753</v>
      </c>
      <c r="H344" s="5">
        <v>63.07</v>
      </c>
      <c r="I344" s="5">
        <v>0.79500000000000004</v>
      </c>
      <c r="J344" s="1">
        <f t="shared" si="22"/>
        <v>1.2605042016806722</v>
      </c>
      <c r="K344" s="5">
        <v>169.501</v>
      </c>
      <c r="L344" s="1">
        <f t="shared" si="23"/>
        <v>0.46902378157061025</v>
      </c>
      <c r="M344" s="5"/>
    </row>
    <row r="345" spans="1:13" ht="38.25" x14ac:dyDescent="0.2">
      <c r="A345" s="4" t="s">
        <v>964</v>
      </c>
      <c r="B345" s="4" t="s">
        <v>965</v>
      </c>
      <c r="C345" s="5">
        <v>63.07</v>
      </c>
      <c r="D345" s="5">
        <v>0.79500000000000004</v>
      </c>
      <c r="E345" s="1">
        <f t="shared" si="20"/>
        <v>1.2605042016806722</v>
      </c>
      <c r="F345" s="5">
        <v>169.501</v>
      </c>
      <c r="G345" s="1">
        <f t="shared" si="21"/>
        <v>0.46902378157061025</v>
      </c>
      <c r="H345" s="5">
        <v>63.07</v>
      </c>
      <c r="I345" s="5">
        <v>0.79500000000000004</v>
      </c>
      <c r="J345" s="1">
        <f t="shared" si="22"/>
        <v>1.2605042016806722</v>
      </c>
      <c r="K345" s="5">
        <v>169.501</v>
      </c>
      <c r="L345" s="1">
        <f t="shared" si="23"/>
        <v>0.46902378157061025</v>
      </c>
      <c r="M345" s="5"/>
    </row>
    <row r="346" spans="1:13" ht="38.25" x14ac:dyDescent="0.2">
      <c r="A346" s="4" t="s">
        <v>966</v>
      </c>
      <c r="B346" s="4" t="s">
        <v>967</v>
      </c>
      <c r="C346" s="5">
        <v>106</v>
      </c>
      <c r="D346" s="5">
        <v>86.279570000000007</v>
      </c>
      <c r="E346" s="1">
        <f t="shared" si="20"/>
        <v>81.395820754716979</v>
      </c>
      <c r="F346" s="5">
        <v>77.717979999999997</v>
      </c>
      <c r="G346" s="1">
        <f t="shared" si="21"/>
        <v>111.01622816238921</v>
      </c>
      <c r="H346" s="5"/>
      <c r="I346" s="5"/>
      <c r="J346" s="1" t="str">
        <f t="shared" si="22"/>
        <v xml:space="preserve"> </v>
      </c>
      <c r="K346" s="5"/>
      <c r="L346" s="1" t="str">
        <f t="shared" si="23"/>
        <v xml:space="preserve"> </v>
      </c>
      <c r="M346" s="5"/>
    </row>
    <row r="347" spans="1:13" ht="38.25" x14ac:dyDescent="0.2">
      <c r="A347" s="4" t="s">
        <v>968</v>
      </c>
      <c r="B347" s="4" t="s">
        <v>969</v>
      </c>
      <c r="C347" s="5">
        <v>567.73900000000003</v>
      </c>
      <c r="D347" s="5">
        <v>393.63301000000001</v>
      </c>
      <c r="E347" s="1">
        <f t="shared" si="20"/>
        <v>69.333445474064675</v>
      </c>
      <c r="F347" s="5">
        <v>569.09010000000001</v>
      </c>
      <c r="G347" s="1">
        <f t="shared" si="21"/>
        <v>69.168838115440764</v>
      </c>
      <c r="H347" s="5"/>
      <c r="I347" s="5"/>
      <c r="J347" s="1" t="str">
        <f t="shared" si="22"/>
        <v xml:space="preserve"> </v>
      </c>
      <c r="K347" s="5"/>
      <c r="L347" s="1" t="str">
        <f t="shared" si="23"/>
        <v xml:space="preserve"> </v>
      </c>
      <c r="M347" s="5"/>
    </row>
    <row r="348" spans="1:13" x14ac:dyDescent="0.2">
      <c r="A348" s="4" t="s">
        <v>970</v>
      </c>
      <c r="B348" s="4" t="s">
        <v>971</v>
      </c>
      <c r="C348" s="5">
        <v>628584.60687000002</v>
      </c>
      <c r="D348" s="5">
        <v>573452.11696999997</v>
      </c>
      <c r="E348" s="1">
        <f t="shared" si="20"/>
        <v>91.229105947323617</v>
      </c>
      <c r="F348" s="5">
        <v>406127.9227</v>
      </c>
      <c r="G348" s="1">
        <f t="shared" si="21"/>
        <v>141.19987445275945</v>
      </c>
      <c r="H348" s="5">
        <v>587911.07377999998</v>
      </c>
      <c r="I348" s="5">
        <v>536135.73340999999</v>
      </c>
      <c r="J348" s="1">
        <f t="shared" si="22"/>
        <v>91.193338128994881</v>
      </c>
      <c r="K348" s="5">
        <v>372558.69442000001</v>
      </c>
      <c r="L348" s="1">
        <f t="shared" si="23"/>
        <v>143.90638077703622</v>
      </c>
      <c r="M348" s="5">
        <v>67330.29323999997</v>
      </c>
    </row>
    <row r="349" spans="1:13" ht="38.25" x14ac:dyDescent="0.2">
      <c r="A349" s="4" t="s">
        <v>972</v>
      </c>
      <c r="B349" s="4" t="s">
        <v>973</v>
      </c>
      <c r="C349" s="5">
        <v>432372.52947000001</v>
      </c>
      <c r="D349" s="5">
        <v>372288.11845000001</v>
      </c>
      <c r="E349" s="1">
        <f t="shared" si="20"/>
        <v>86.103554938226267</v>
      </c>
      <c r="F349" s="5">
        <v>300027.28737999999</v>
      </c>
      <c r="G349" s="1">
        <f t="shared" si="21"/>
        <v>124.08475299064314</v>
      </c>
      <c r="H349" s="5">
        <v>418984.63672000001</v>
      </c>
      <c r="I349" s="5">
        <v>359746.92901000002</v>
      </c>
      <c r="J349" s="1">
        <f t="shared" si="22"/>
        <v>85.861603858857606</v>
      </c>
      <c r="K349" s="5">
        <v>292274.56689000002</v>
      </c>
      <c r="L349" s="1">
        <f t="shared" si="23"/>
        <v>123.08526630898878</v>
      </c>
      <c r="M349" s="5">
        <v>47283.962400000019</v>
      </c>
    </row>
    <row r="350" spans="1:13" ht="51" x14ac:dyDescent="0.2">
      <c r="A350" s="4" t="s">
        <v>974</v>
      </c>
      <c r="B350" s="4" t="s">
        <v>975</v>
      </c>
      <c r="C350" s="5">
        <v>804.62764000000004</v>
      </c>
      <c r="D350" s="5">
        <v>585.94300999999996</v>
      </c>
      <c r="E350" s="1">
        <f t="shared" si="20"/>
        <v>72.821635856307381</v>
      </c>
      <c r="F350" s="5">
        <v>756.51458000000002</v>
      </c>
      <c r="G350" s="1">
        <f t="shared" si="21"/>
        <v>77.452969908392248</v>
      </c>
      <c r="H350" s="5">
        <v>415.51242999999999</v>
      </c>
      <c r="I350" s="5">
        <v>292.97152999999997</v>
      </c>
      <c r="J350" s="1">
        <f t="shared" si="22"/>
        <v>70.508487555955895</v>
      </c>
      <c r="K350" s="5">
        <v>378.25734</v>
      </c>
      <c r="L350" s="1">
        <f t="shared" si="23"/>
        <v>77.452966279517526</v>
      </c>
      <c r="M350" s="5">
        <v>28.301130000000001</v>
      </c>
    </row>
    <row r="351" spans="1:13" ht="76.5" x14ac:dyDescent="0.2">
      <c r="A351" s="4" t="s">
        <v>976</v>
      </c>
      <c r="B351" s="4" t="s">
        <v>977</v>
      </c>
      <c r="C351" s="5">
        <v>804.62764000000004</v>
      </c>
      <c r="D351" s="5">
        <v>585.94300999999996</v>
      </c>
      <c r="E351" s="1">
        <f t="shared" si="20"/>
        <v>72.821635856307381</v>
      </c>
      <c r="F351" s="5">
        <v>756.51458000000002</v>
      </c>
      <c r="G351" s="1">
        <f t="shared" si="21"/>
        <v>77.452969908392248</v>
      </c>
      <c r="H351" s="5">
        <v>415.51242999999999</v>
      </c>
      <c r="I351" s="5">
        <v>292.97152999999997</v>
      </c>
      <c r="J351" s="1">
        <f t="shared" si="22"/>
        <v>70.508487555955895</v>
      </c>
      <c r="K351" s="5">
        <v>378.25734</v>
      </c>
      <c r="L351" s="1">
        <f t="shared" si="23"/>
        <v>77.452966279517526</v>
      </c>
      <c r="M351" s="5">
        <v>28.301130000000001</v>
      </c>
    </row>
    <row r="352" spans="1:13" ht="76.5" x14ac:dyDescent="0.2">
      <c r="A352" s="4" t="s">
        <v>978</v>
      </c>
      <c r="B352" s="4" t="s">
        <v>979</v>
      </c>
      <c r="C352" s="5">
        <v>1878.8260499999999</v>
      </c>
      <c r="D352" s="5">
        <v>1558.9026899999999</v>
      </c>
      <c r="E352" s="1">
        <f t="shared" si="20"/>
        <v>82.972167114672473</v>
      </c>
      <c r="F352" s="5">
        <v>1878.3887299999999</v>
      </c>
      <c r="G352" s="1">
        <f t="shared" si="21"/>
        <v>82.99148440908715</v>
      </c>
      <c r="H352" s="5">
        <v>932.77508999999998</v>
      </c>
      <c r="I352" s="5">
        <v>779.45128</v>
      </c>
      <c r="J352" s="1">
        <f t="shared" si="22"/>
        <v>83.562617436535533</v>
      </c>
      <c r="K352" s="5">
        <v>939.19451000000004</v>
      </c>
      <c r="L352" s="1">
        <f t="shared" si="23"/>
        <v>82.991464675405737</v>
      </c>
      <c r="M352" s="5">
        <v>83.841210000000046</v>
      </c>
    </row>
    <row r="353" spans="1:13" ht="114.75" x14ac:dyDescent="0.2">
      <c r="A353" s="4" t="s">
        <v>980</v>
      </c>
      <c r="B353" s="4" t="s">
        <v>981</v>
      </c>
      <c r="C353" s="5">
        <v>0.65</v>
      </c>
      <c r="D353" s="5"/>
      <c r="E353" s="1" t="str">
        <f t="shared" si="20"/>
        <v/>
      </c>
      <c r="F353" s="5"/>
      <c r="G353" s="1" t="str">
        <f t="shared" si="21"/>
        <v xml:space="preserve"> </v>
      </c>
      <c r="H353" s="5">
        <v>0.65</v>
      </c>
      <c r="I353" s="5"/>
      <c r="J353" s="1" t="str">
        <f t="shared" si="22"/>
        <v/>
      </c>
      <c r="K353" s="5"/>
      <c r="L353" s="1" t="str">
        <f t="shared" si="23"/>
        <v xml:space="preserve"> </v>
      </c>
      <c r="M353" s="5"/>
    </row>
    <row r="354" spans="1:13" ht="102" x14ac:dyDescent="0.2">
      <c r="A354" s="4" t="s">
        <v>982</v>
      </c>
      <c r="B354" s="4" t="s">
        <v>983</v>
      </c>
      <c r="C354" s="5">
        <v>1878.17605</v>
      </c>
      <c r="D354" s="5">
        <v>1558.9026899999999</v>
      </c>
      <c r="E354" s="1">
        <f t="shared" si="20"/>
        <v>83.000882159049993</v>
      </c>
      <c r="F354" s="5">
        <v>1878.3883599999999</v>
      </c>
      <c r="G354" s="1">
        <f t="shared" si="21"/>
        <v>82.991500756531522</v>
      </c>
      <c r="H354" s="5">
        <v>932.12509</v>
      </c>
      <c r="I354" s="5">
        <v>779.45128</v>
      </c>
      <c r="J354" s="1">
        <f t="shared" si="22"/>
        <v>83.620888265114715</v>
      </c>
      <c r="K354" s="5">
        <v>939.19413999999995</v>
      </c>
      <c r="L354" s="1">
        <f t="shared" si="23"/>
        <v>82.991497370288116</v>
      </c>
      <c r="M354" s="5">
        <v>83.841210000000046</v>
      </c>
    </row>
    <row r="355" spans="1:13" ht="51" x14ac:dyDescent="0.2">
      <c r="A355" s="4" t="s">
        <v>984</v>
      </c>
      <c r="B355" s="4" t="s">
        <v>985</v>
      </c>
      <c r="C355" s="5">
        <v>3296.9177</v>
      </c>
      <c r="D355" s="5">
        <v>2025.5438200000001</v>
      </c>
      <c r="E355" s="1">
        <f t="shared" si="20"/>
        <v>61.437500244546598</v>
      </c>
      <c r="F355" s="5">
        <v>2434.67902</v>
      </c>
      <c r="G355" s="1">
        <f t="shared" si="21"/>
        <v>83.195517904450497</v>
      </c>
      <c r="H355" s="5">
        <v>2255.6447899999998</v>
      </c>
      <c r="I355" s="5">
        <v>1351.68823</v>
      </c>
      <c r="J355" s="1">
        <f t="shared" si="22"/>
        <v>59.924693639373963</v>
      </c>
      <c r="K355" s="5">
        <v>1701.4243899999999</v>
      </c>
      <c r="L355" s="1">
        <f t="shared" si="23"/>
        <v>79.444507669247656</v>
      </c>
      <c r="M355" s="5">
        <v>140.9516799999999</v>
      </c>
    </row>
    <row r="356" spans="1:13" ht="89.25" x14ac:dyDescent="0.2">
      <c r="A356" s="4" t="s">
        <v>986</v>
      </c>
      <c r="B356" s="4" t="s">
        <v>987</v>
      </c>
      <c r="C356" s="5">
        <v>1348.0095100000001</v>
      </c>
      <c r="D356" s="5">
        <v>681.51442999999995</v>
      </c>
      <c r="E356" s="1">
        <f t="shared" si="20"/>
        <v>50.557093621691131</v>
      </c>
      <c r="F356" s="5">
        <v>973.66967999999997</v>
      </c>
      <c r="G356" s="1">
        <f t="shared" si="21"/>
        <v>69.994418435623871</v>
      </c>
      <c r="H356" s="5">
        <v>1348.0095100000001</v>
      </c>
      <c r="I356" s="5">
        <v>681.51442999999995</v>
      </c>
      <c r="J356" s="1">
        <f t="shared" si="22"/>
        <v>50.557093621691131</v>
      </c>
      <c r="K356" s="5">
        <v>973.66967999999997</v>
      </c>
      <c r="L356" s="1">
        <f t="shared" si="23"/>
        <v>69.994418435623871</v>
      </c>
      <c r="M356" s="5">
        <v>60</v>
      </c>
    </row>
    <row r="357" spans="1:13" ht="76.5" x14ac:dyDescent="0.2">
      <c r="A357" s="4" t="s">
        <v>988</v>
      </c>
      <c r="B357" s="4" t="s">
        <v>989</v>
      </c>
      <c r="C357" s="5">
        <v>1935.2261900000001</v>
      </c>
      <c r="D357" s="5">
        <v>1340.34746</v>
      </c>
      <c r="E357" s="1">
        <f t="shared" si="20"/>
        <v>69.260506442401962</v>
      </c>
      <c r="F357" s="5">
        <v>1455.5093400000001</v>
      </c>
      <c r="G357" s="1">
        <f t="shared" si="21"/>
        <v>92.08786389512278</v>
      </c>
      <c r="H357" s="5">
        <v>907.63527999999997</v>
      </c>
      <c r="I357" s="5">
        <v>670.17380000000003</v>
      </c>
      <c r="J357" s="1">
        <f t="shared" si="22"/>
        <v>73.837345767343905</v>
      </c>
      <c r="K357" s="5">
        <v>727.75471000000005</v>
      </c>
      <c r="L357" s="1">
        <f t="shared" si="23"/>
        <v>92.087868452270129</v>
      </c>
      <c r="M357" s="5">
        <v>80.95168000000001</v>
      </c>
    </row>
    <row r="358" spans="1:13" ht="76.5" x14ac:dyDescent="0.2">
      <c r="A358" s="4" t="s">
        <v>990</v>
      </c>
      <c r="B358" s="4" t="s">
        <v>991</v>
      </c>
      <c r="C358" s="5">
        <v>13.682</v>
      </c>
      <c r="D358" s="5">
        <v>3.6819299999999999</v>
      </c>
      <c r="E358" s="1">
        <f t="shared" si="20"/>
        <v>26.910758661014473</v>
      </c>
      <c r="F358" s="5">
        <v>5.5</v>
      </c>
      <c r="G358" s="1">
        <f t="shared" si="21"/>
        <v>66.944181818181818</v>
      </c>
      <c r="H358" s="5"/>
      <c r="I358" s="5"/>
      <c r="J358" s="1" t="str">
        <f t="shared" si="22"/>
        <v xml:space="preserve"> </v>
      </c>
      <c r="K358" s="5"/>
      <c r="L358" s="1" t="str">
        <f t="shared" si="23"/>
        <v xml:space="preserve"> </v>
      </c>
      <c r="M358" s="5"/>
    </row>
    <row r="359" spans="1:13" ht="63.75" x14ac:dyDescent="0.2">
      <c r="A359" s="4" t="s">
        <v>992</v>
      </c>
      <c r="B359" s="4" t="s">
        <v>993</v>
      </c>
      <c r="C359" s="5"/>
      <c r="D359" s="5"/>
      <c r="E359" s="1" t="str">
        <f t="shared" si="20"/>
        <v xml:space="preserve"> </v>
      </c>
      <c r="F359" s="5">
        <v>2341.2559700000002</v>
      </c>
      <c r="G359" s="1" t="str">
        <f t="shared" si="21"/>
        <v/>
      </c>
      <c r="H359" s="5"/>
      <c r="I359" s="5"/>
      <c r="J359" s="1" t="str">
        <f t="shared" si="22"/>
        <v xml:space="preserve"> </v>
      </c>
      <c r="K359" s="5">
        <v>1919.13149</v>
      </c>
      <c r="L359" s="1" t="str">
        <f t="shared" si="23"/>
        <v/>
      </c>
      <c r="M359" s="5"/>
    </row>
    <row r="360" spans="1:13" ht="63.75" x14ac:dyDescent="0.2">
      <c r="A360" s="4" t="s">
        <v>992</v>
      </c>
      <c r="B360" s="4" t="s">
        <v>994</v>
      </c>
      <c r="C360" s="5">
        <v>1894.7270000000001</v>
      </c>
      <c r="D360" s="5">
        <v>1501.47361</v>
      </c>
      <c r="E360" s="1">
        <f t="shared" si="20"/>
        <v>79.24485216075982</v>
      </c>
      <c r="F360" s="5"/>
      <c r="G360" s="1" t="str">
        <f t="shared" si="21"/>
        <v xml:space="preserve"> </v>
      </c>
      <c r="H360" s="5">
        <v>1147.7750000000001</v>
      </c>
      <c r="I360" s="5">
        <v>1292.0001199999999</v>
      </c>
      <c r="J360" s="1">
        <f t="shared" si="22"/>
        <v>112.56562653830235</v>
      </c>
      <c r="K360" s="5"/>
      <c r="L360" s="1" t="str">
        <f t="shared" si="23"/>
        <v xml:space="preserve"> </v>
      </c>
      <c r="M360" s="5">
        <v>609.13119999999992</v>
      </c>
    </row>
    <row r="361" spans="1:13" ht="102" x14ac:dyDescent="0.2">
      <c r="A361" s="4" t="s">
        <v>995</v>
      </c>
      <c r="B361" s="4" t="s">
        <v>996</v>
      </c>
      <c r="C361" s="5"/>
      <c r="D361" s="5"/>
      <c r="E361" s="1" t="str">
        <f t="shared" si="20"/>
        <v xml:space="preserve"> </v>
      </c>
      <c r="F361" s="5">
        <v>1542.62555</v>
      </c>
      <c r="G361" s="1" t="str">
        <f t="shared" si="21"/>
        <v/>
      </c>
      <c r="H361" s="5"/>
      <c r="I361" s="5"/>
      <c r="J361" s="1" t="str">
        <f t="shared" si="22"/>
        <v xml:space="preserve"> </v>
      </c>
      <c r="K361" s="5">
        <v>1542.62555</v>
      </c>
      <c r="L361" s="1" t="str">
        <f t="shared" si="23"/>
        <v/>
      </c>
      <c r="M361" s="5"/>
    </row>
    <row r="362" spans="1:13" ht="102" x14ac:dyDescent="0.2">
      <c r="A362" s="4" t="s">
        <v>995</v>
      </c>
      <c r="B362" s="4" t="s">
        <v>997</v>
      </c>
      <c r="C362" s="5">
        <v>304.5</v>
      </c>
      <c r="D362" s="5">
        <v>1082.5269000000001</v>
      </c>
      <c r="E362" s="1" t="str">
        <f t="shared" si="20"/>
        <v>свыше 200</v>
      </c>
      <c r="F362" s="5"/>
      <c r="G362" s="1" t="str">
        <f t="shared" si="21"/>
        <v xml:space="preserve"> </v>
      </c>
      <c r="H362" s="5">
        <v>304.5</v>
      </c>
      <c r="I362" s="5">
        <v>1082.5269000000001</v>
      </c>
      <c r="J362" s="1" t="str">
        <f t="shared" si="22"/>
        <v>свыше 200</v>
      </c>
      <c r="K362" s="5"/>
      <c r="L362" s="1" t="str">
        <f t="shared" si="23"/>
        <v xml:space="preserve"> </v>
      </c>
      <c r="M362" s="5">
        <v>598.5</v>
      </c>
    </row>
    <row r="363" spans="1:13" ht="89.25" x14ac:dyDescent="0.2">
      <c r="A363" s="4" t="s">
        <v>998</v>
      </c>
      <c r="B363" s="4" t="s">
        <v>999</v>
      </c>
      <c r="C363" s="5"/>
      <c r="D363" s="5"/>
      <c r="E363" s="1" t="str">
        <f t="shared" si="20"/>
        <v xml:space="preserve"> </v>
      </c>
      <c r="F363" s="5">
        <v>753.01181999999994</v>
      </c>
      <c r="G363" s="1" t="str">
        <f t="shared" si="21"/>
        <v/>
      </c>
      <c r="H363" s="5"/>
      <c r="I363" s="5"/>
      <c r="J363" s="1" t="str">
        <f t="shared" si="22"/>
        <v xml:space="preserve"> </v>
      </c>
      <c r="K363" s="5">
        <v>376.50594000000001</v>
      </c>
      <c r="L363" s="1" t="str">
        <f t="shared" si="23"/>
        <v/>
      </c>
      <c r="M363" s="5"/>
    </row>
    <row r="364" spans="1:13" ht="89.25" x14ac:dyDescent="0.2">
      <c r="A364" s="4" t="s">
        <v>998</v>
      </c>
      <c r="B364" s="4" t="s">
        <v>1000</v>
      </c>
      <c r="C364" s="5">
        <v>1585.2270000000001</v>
      </c>
      <c r="D364" s="5">
        <v>418.94641999999999</v>
      </c>
      <c r="E364" s="1">
        <f t="shared" si="20"/>
        <v>26.428165808429959</v>
      </c>
      <c r="F364" s="5"/>
      <c r="G364" s="1" t="str">
        <f t="shared" si="21"/>
        <v xml:space="preserve"> </v>
      </c>
      <c r="H364" s="5">
        <v>843.27499999999998</v>
      </c>
      <c r="I364" s="5">
        <v>209.47322</v>
      </c>
      <c r="J364" s="1">
        <f t="shared" si="22"/>
        <v>24.840439951380038</v>
      </c>
      <c r="K364" s="5"/>
      <c r="L364" s="1" t="str">
        <f t="shared" si="23"/>
        <v xml:space="preserve"> </v>
      </c>
      <c r="M364" s="5">
        <v>10.631200000000007</v>
      </c>
    </row>
    <row r="365" spans="1:13" ht="76.5" x14ac:dyDescent="0.2">
      <c r="A365" s="4" t="s">
        <v>1001</v>
      </c>
      <c r="B365" s="4" t="s">
        <v>1002</v>
      </c>
      <c r="C365" s="5"/>
      <c r="D365" s="5"/>
      <c r="E365" s="1" t="str">
        <f t="shared" si="20"/>
        <v xml:space="preserve"> </v>
      </c>
      <c r="F365" s="5">
        <v>45.618600000000001</v>
      </c>
      <c r="G365" s="1" t="str">
        <f t="shared" si="21"/>
        <v/>
      </c>
      <c r="H365" s="5"/>
      <c r="I365" s="5"/>
      <c r="J365" s="1" t="str">
        <f t="shared" si="22"/>
        <v xml:space="preserve"> </v>
      </c>
      <c r="K365" s="5"/>
      <c r="L365" s="1" t="str">
        <f t="shared" si="23"/>
        <v xml:space="preserve"> </v>
      </c>
      <c r="M365" s="5"/>
    </row>
    <row r="366" spans="1:13" ht="89.25" x14ac:dyDescent="0.2">
      <c r="A366" s="4" t="s">
        <v>1001</v>
      </c>
      <c r="B366" s="4" t="s">
        <v>1003</v>
      </c>
      <c r="C366" s="5">
        <v>5</v>
      </c>
      <c r="D366" s="5"/>
      <c r="E366" s="1" t="str">
        <f t="shared" si="20"/>
        <v/>
      </c>
      <c r="F366" s="5"/>
      <c r="G366" s="1" t="str">
        <f t="shared" si="21"/>
        <v xml:space="preserve"> </v>
      </c>
      <c r="H366" s="5"/>
      <c r="I366" s="5"/>
      <c r="J366" s="1" t="str">
        <f t="shared" si="22"/>
        <v xml:space="preserve"> </v>
      </c>
      <c r="K366" s="5"/>
      <c r="L366" s="1" t="str">
        <f t="shared" si="23"/>
        <v xml:space="preserve"> </v>
      </c>
      <c r="M366" s="5"/>
    </row>
    <row r="367" spans="1:13" ht="51" x14ac:dyDescent="0.2">
      <c r="A367" s="4" t="s">
        <v>1004</v>
      </c>
      <c r="B367" s="4" t="s">
        <v>1005</v>
      </c>
      <c r="C367" s="5">
        <v>405.19533000000001</v>
      </c>
      <c r="D367" s="5">
        <v>233.4</v>
      </c>
      <c r="E367" s="1">
        <f t="shared" si="20"/>
        <v>57.60184847145203</v>
      </c>
      <c r="F367" s="5">
        <v>247.31234000000001</v>
      </c>
      <c r="G367" s="1">
        <f t="shared" si="21"/>
        <v>94.374587212267684</v>
      </c>
      <c r="H367" s="5">
        <v>293.81533000000002</v>
      </c>
      <c r="I367" s="5">
        <v>190.7</v>
      </c>
      <c r="J367" s="1">
        <f t="shared" si="22"/>
        <v>64.904714127748193</v>
      </c>
      <c r="K367" s="5">
        <v>212.15618000000001</v>
      </c>
      <c r="L367" s="1">
        <f t="shared" si="23"/>
        <v>89.886610892032465</v>
      </c>
      <c r="M367" s="5">
        <v>11.163519999999977</v>
      </c>
    </row>
    <row r="368" spans="1:13" ht="89.25" x14ac:dyDescent="0.2">
      <c r="A368" s="4" t="s">
        <v>1006</v>
      </c>
      <c r="B368" s="4" t="s">
        <v>1007</v>
      </c>
      <c r="C368" s="5">
        <v>186.81532999999999</v>
      </c>
      <c r="D368" s="5">
        <v>148</v>
      </c>
      <c r="E368" s="1">
        <f t="shared" si="20"/>
        <v>79.222620541900937</v>
      </c>
      <c r="F368" s="5">
        <v>177</v>
      </c>
      <c r="G368" s="1">
        <f t="shared" si="21"/>
        <v>83.615819209039543</v>
      </c>
      <c r="H368" s="5">
        <v>186.81532999999999</v>
      </c>
      <c r="I368" s="5">
        <v>148</v>
      </c>
      <c r="J368" s="1">
        <f t="shared" si="22"/>
        <v>79.222620541900937</v>
      </c>
      <c r="K368" s="5">
        <v>177</v>
      </c>
      <c r="L368" s="1">
        <f t="shared" si="23"/>
        <v>83.615819209039543</v>
      </c>
      <c r="M368" s="5">
        <v>24</v>
      </c>
    </row>
    <row r="369" spans="1:13" ht="76.5" x14ac:dyDescent="0.2">
      <c r="A369" s="4" t="s">
        <v>1008</v>
      </c>
      <c r="B369" s="4" t="s">
        <v>1009</v>
      </c>
      <c r="C369" s="5">
        <v>218.38</v>
      </c>
      <c r="D369" s="5">
        <v>85.4</v>
      </c>
      <c r="E369" s="1">
        <f t="shared" si="20"/>
        <v>39.106145251396654</v>
      </c>
      <c r="F369" s="5">
        <v>70.312340000000006</v>
      </c>
      <c r="G369" s="1">
        <f t="shared" si="21"/>
        <v>121.45805416232768</v>
      </c>
      <c r="H369" s="5">
        <v>107</v>
      </c>
      <c r="I369" s="5">
        <v>42.7</v>
      </c>
      <c r="J369" s="1">
        <f t="shared" si="22"/>
        <v>39.90654205607477</v>
      </c>
      <c r="K369" s="5">
        <v>35.156179999999999</v>
      </c>
      <c r="L369" s="1">
        <f t="shared" si="23"/>
        <v>121.45801961419018</v>
      </c>
      <c r="M369" s="5">
        <v>-12.836479999999995</v>
      </c>
    </row>
    <row r="370" spans="1:13" ht="51" x14ac:dyDescent="0.2">
      <c r="A370" s="4" t="s">
        <v>1010</v>
      </c>
      <c r="B370" s="4" t="s">
        <v>1011</v>
      </c>
      <c r="C370" s="5">
        <v>7.4</v>
      </c>
      <c r="D370" s="5">
        <v>13</v>
      </c>
      <c r="E370" s="1">
        <f t="shared" si="20"/>
        <v>175.67567567567565</v>
      </c>
      <c r="F370" s="5">
        <v>4</v>
      </c>
      <c r="G370" s="1" t="str">
        <f t="shared" si="21"/>
        <v>свыше 200</v>
      </c>
      <c r="H370" s="5">
        <v>3.2</v>
      </c>
      <c r="I370" s="5">
        <v>6.5</v>
      </c>
      <c r="J370" s="1" t="str">
        <f t="shared" si="22"/>
        <v>свыше 200</v>
      </c>
      <c r="K370" s="5">
        <v>2</v>
      </c>
      <c r="L370" s="1" t="str">
        <f t="shared" si="23"/>
        <v>свыше 200</v>
      </c>
      <c r="M370" s="5">
        <v>-0.25</v>
      </c>
    </row>
    <row r="371" spans="1:13" ht="76.5" x14ac:dyDescent="0.2">
      <c r="A371" s="4" t="s">
        <v>1012</v>
      </c>
      <c r="B371" s="4" t="s">
        <v>1013</v>
      </c>
      <c r="C371" s="5">
        <v>7.4</v>
      </c>
      <c r="D371" s="5">
        <v>13</v>
      </c>
      <c r="E371" s="1">
        <f t="shared" si="20"/>
        <v>175.67567567567565</v>
      </c>
      <c r="F371" s="5">
        <v>4</v>
      </c>
      <c r="G371" s="1" t="str">
        <f t="shared" si="21"/>
        <v>свыше 200</v>
      </c>
      <c r="H371" s="5">
        <v>3.2</v>
      </c>
      <c r="I371" s="5">
        <v>6.5</v>
      </c>
      <c r="J371" s="1" t="str">
        <f t="shared" si="22"/>
        <v>свыше 200</v>
      </c>
      <c r="K371" s="5">
        <v>2</v>
      </c>
      <c r="L371" s="1" t="str">
        <f t="shared" si="23"/>
        <v>свыше 200</v>
      </c>
      <c r="M371" s="5">
        <v>-0.25</v>
      </c>
    </row>
    <row r="372" spans="1:13" ht="51" x14ac:dyDescent="0.2">
      <c r="A372" s="4" t="s">
        <v>1014</v>
      </c>
      <c r="B372" s="4" t="s">
        <v>1015</v>
      </c>
      <c r="C372" s="5">
        <v>29.934999999999999</v>
      </c>
      <c r="D372" s="5">
        <v>44.584069999999997</v>
      </c>
      <c r="E372" s="1">
        <f t="shared" si="20"/>
        <v>148.93626190078504</v>
      </c>
      <c r="F372" s="5">
        <v>7.1130000000000004</v>
      </c>
      <c r="G372" s="1" t="str">
        <f t="shared" si="21"/>
        <v>свыше 200</v>
      </c>
      <c r="H372" s="5">
        <v>26.65</v>
      </c>
      <c r="I372" s="5">
        <v>22.29203</v>
      </c>
      <c r="J372" s="1">
        <f t="shared" si="22"/>
        <v>83.647392120075054</v>
      </c>
      <c r="K372" s="5">
        <v>3.5565000000000002</v>
      </c>
      <c r="L372" s="1" t="str">
        <f t="shared" si="23"/>
        <v>свыше 200</v>
      </c>
      <c r="M372" s="5">
        <v>0.76703000000000188</v>
      </c>
    </row>
    <row r="373" spans="1:13" ht="76.5" x14ac:dyDescent="0.2">
      <c r="A373" s="4" t="s">
        <v>1016</v>
      </c>
      <c r="B373" s="4" t="s">
        <v>1017</v>
      </c>
      <c r="C373" s="5">
        <v>29.934999999999999</v>
      </c>
      <c r="D373" s="5">
        <v>44.584069999999997</v>
      </c>
      <c r="E373" s="1">
        <f t="shared" si="20"/>
        <v>148.93626190078504</v>
      </c>
      <c r="F373" s="5">
        <v>7.1130000000000004</v>
      </c>
      <c r="G373" s="1" t="str">
        <f t="shared" si="21"/>
        <v>свыше 200</v>
      </c>
      <c r="H373" s="5">
        <v>26.65</v>
      </c>
      <c r="I373" s="5">
        <v>22.29203</v>
      </c>
      <c r="J373" s="1">
        <f t="shared" si="22"/>
        <v>83.647392120075054</v>
      </c>
      <c r="K373" s="5">
        <v>3.5565000000000002</v>
      </c>
      <c r="L373" s="1" t="str">
        <f t="shared" si="23"/>
        <v>свыше 200</v>
      </c>
      <c r="M373" s="5">
        <v>0.76703000000000188</v>
      </c>
    </row>
    <row r="374" spans="1:13" ht="51" x14ac:dyDescent="0.2">
      <c r="A374" s="4" t="s">
        <v>1018</v>
      </c>
      <c r="B374" s="4" t="s">
        <v>1019</v>
      </c>
      <c r="C374" s="5">
        <v>395200.49180999998</v>
      </c>
      <c r="D374" s="5">
        <v>336472.60118</v>
      </c>
      <c r="E374" s="1">
        <f t="shared" si="20"/>
        <v>85.139722280954416</v>
      </c>
      <c r="F374" s="5">
        <v>278353.74815</v>
      </c>
      <c r="G374" s="1">
        <f t="shared" si="21"/>
        <v>120.87949359987809</v>
      </c>
      <c r="H374" s="5">
        <v>395102.06680999999</v>
      </c>
      <c r="I374" s="5">
        <v>336472.60118</v>
      </c>
      <c r="J374" s="1">
        <f t="shared" si="22"/>
        <v>85.160931679409757</v>
      </c>
      <c r="K374" s="5">
        <v>278353.74815</v>
      </c>
      <c r="L374" s="1">
        <f t="shared" si="23"/>
        <v>120.87949359987809</v>
      </c>
      <c r="M374" s="5">
        <v>43421.950659999973</v>
      </c>
    </row>
    <row r="375" spans="1:13" ht="76.5" x14ac:dyDescent="0.2">
      <c r="A375" s="4" t="s">
        <v>1020</v>
      </c>
      <c r="B375" s="4" t="s">
        <v>1021</v>
      </c>
      <c r="C375" s="5">
        <v>350105</v>
      </c>
      <c r="D375" s="5">
        <v>306305.06426000001</v>
      </c>
      <c r="E375" s="1">
        <f t="shared" si="20"/>
        <v>87.489485799974304</v>
      </c>
      <c r="F375" s="5">
        <v>246996.61650999999</v>
      </c>
      <c r="G375" s="1">
        <f t="shared" si="21"/>
        <v>124.01184623012796</v>
      </c>
      <c r="H375" s="5">
        <v>350105</v>
      </c>
      <c r="I375" s="5">
        <v>306305.06426000001</v>
      </c>
      <c r="J375" s="1">
        <f t="shared" si="22"/>
        <v>87.489485799974304</v>
      </c>
      <c r="K375" s="5">
        <v>246996.61650999999</v>
      </c>
      <c r="L375" s="1">
        <f t="shared" si="23"/>
        <v>124.01184623012796</v>
      </c>
      <c r="M375" s="5">
        <v>39586.507169999997</v>
      </c>
    </row>
    <row r="376" spans="1:13" ht="76.5" x14ac:dyDescent="0.2">
      <c r="A376" s="4" t="s">
        <v>1022</v>
      </c>
      <c r="B376" s="4" t="s">
        <v>1023</v>
      </c>
      <c r="C376" s="5">
        <v>45095.49181</v>
      </c>
      <c r="D376" s="5">
        <v>30167.536919999999</v>
      </c>
      <c r="E376" s="1">
        <f t="shared" si="20"/>
        <v>66.897012781464554</v>
      </c>
      <c r="F376" s="5">
        <v>31357.13164</v>
      </c>
      <c r="G376" s="1">
        <f t="shared" si="21"/>
        <v>96.206302497124696</v>
      </c>
      <c r="H376" s="5">
        <v>44997.066809999997</v>
      </c>
      <c r="I376" s="5">
        <v>30167.536919999999</v>
      </c>
      <c r="J376" s="1">
        <f t="shared" si="22"/>
        <v>67.043340952383289</v>
      </c>
      <c r="K376" s="5">
        <v>31357.13164</v>
      </c>
      <c r="L376" s="1">
        <f t="shared" si="23"/>
        <v>96.206302497124696</v>
      </c>
      <c r="M376" s="5">
        <v>3835.4434899999978</v>
      </c>
    </row>
    <row r="377" spans="1:13" ht="51" x14ac:dyDescent="0.2">
      <c r="A377" s="4" t="s">
        <v>1024</v>
      </c>
      <c r="B377" s="4" t="s">
        <v>1025</v>
      </c>
      <c r="C377" s="5">
        <v>304.53300000000002</v>
      </c>
      <c r="D377" s="5">
        <v>63.5</v>
      </c>
      <c r="E377" s="1">
        <f t="shared" si="20"/>
        <v>20.85159900569068</v>
      </c>
      <c r="F377" s="5">
        <v>48.7</v>
      </c>
      <c r="G377" s="1">
        <f t="shared" si="21"/>
        <v>130.39014373716631</v>
      </c>
      <c r="H377" s="5">
        <v>195.25</v>
      </c>
      <c r="I377" s="5">
        <v>31.75</v>
      </c>
      <c r="J377" s="1">
        <f t="shared" si="22"/>
        <v>16.261203585147246</v>
      </c>
      <c r="K377" s="5">
        <v>24.35</v>
      </c>
      <c r="L377" s="1">
        <f t="shared" si="23"/>
        <v>130.39014373716631</v>
      </c>
      <c r="M377" s="5">
        <v>-5</v>
      </c>
    </row>
    <row r="378" spans="1:13" ht="76.5" x14ac:dyDescent="0.2">
      <c r="A378" s="4" t="s">
        <v>1026</v>
      </c>
      <c r="B378" s="4" t="s">
        <v>1027</v>
      </c>
      <c r="C378" s="5">
        <v>304.53300000000002</v>
      </c>
      <c r="D378" s="5">
        <v>63.5</v>
      </c>
      <c r="E378" s="1">
        <f t="shared" si="20"/>
        <v>20.85159900569068</v>
      </c>
      <c r="F378" s="5">
        <v>48.7</v>
      </c>
      <c r="G378" s="1">
        <f t="shared" si="21"/>
        <v>130.39014373716631</v>
      </c>
      <c r="H378" s="5">
        <v>195.25</v>
      </c>
      <c r="I378" s="5">
        <v>31.75</v>
      </c>
      <c r="J378" s="1">
        <f t="shared" si="22"/>
        <v>16.261203585147246</v>
      </c>
      <c r="K378" s="5">
        <v>24.35</v>
      </c>
      <c r="L378" s="1">
        <f t="shared" si="23"/>
        <v>130.39014373716631</v>
      </c>
      <c r="M378" s="5">
        <v>-5</v>
      </c>
    </row>
    <row r="379" spans="1:13" ht="63.75" x14ac:dyDescent="0.2">
      <c r="A379" s="4" t="s">
        <v>1028</v>
      </c>
      <c r="B379" s="4" t="s">
        <v>1029</v>
      </c>
      <c r="C379" s="5">
        <v>11304.212</v>
      </c>
      <c r="D379" s="5">
        <v>10722.749879999999</v>
      </c>
      <c r="E379" s="1">
        <f t="shared" si="20"/>
        <v>94.856234826452308</v>
      </c>
      <c r="F379" s="5">
        <v>5056.2991000000002</v>
      </c>
      <c r="G379" s="1" t="str">
        <f t="shared" si="21"/>
        <v>свыше 200</v>
      </c>
      <c r="H379" s="5">
        <v>9796.7710000000006</v>
      </c>
      <c r="I379" s="5">
        <v>9591.1403300000002</v>
      </c>
      <c r="J379" s="1">
        <f t="shared" si="22"/>
        <v>97.901036270011815</v>
      </c>
      <c r="K379" s="5">
        <v>4114.9391100000003</v>
      </c>
      <c r="L379" s="1" t="str">
        <f t="shared" si="23"/>
        <v>свыше 200</v>
      </c>
      <c r="M379" s="5">
        <v>491.83408000000054</v>
      </c>
    </row>
    <row r="380" spans="1:13" ht="102" x14ac:dyDescent="0.2">
      <c r="A380" s="4" t="s">
        <v>1030</v>
      </c>
      <c r="B380" s="4" t="s">
        <v>1031</v>
      </c>
      <c r="C380" s="5">
        <v>8404.5210000000006</v>
      </c>
      <c r="D380" s="5">
        <v>8459.5307699999994</v>
      </c>
      <c r="E380" s="1">
        <f t="shared" si="20"/>
        <v>100.65452593907492</v>
      </c>
      <c r="F380" s="5">
        <v>3173.57917</v>
      </c>
      <c r="G380" s="1" t="str">
        <f t="shared" si="21"/>
        <v>свыше 200</v>
      </c>
      <c r="H380" s="5">
        <v>8404.5210000000006</v>
      </c>
      <c r="I380" s="5">
        <v>8459.5307699999994</v>
      </c>
      <c r="J380" s="1">
        <f t="shared" si="22"/>
        <v>100.65452593907492</v>
      </c>
      <c r="K380" s="5">
        <v>3173.57917</v>
      </c>
      <c r="L380" s="1" t="str">
        <f t="shared" si="23"/>
        <v>свыше 200</v>
      </c>
      <c r="M380" s="5">
        <v>362.82474999999977</v>
      </c>
    </row>
    <row r="381" spans="1:13" ht="89.25" x14ac:dyDescent="0.2">
      <c r="A381" s="4" t="s">
        <v>1032</v>
      </c>
      <c r="B381" s="4" t="s">
        <v>1033</v>
      </c>
      <c r="C381" s="5">
        <v>2899.6909999999998</v>
      </c>
      <c r="D381" s="5">
        <v>2263.21911</v>
      </c>
      <c r="E381" s="1">
        <f t="shared" si="20"/>
        <v>78.050354675722346</v>
      </c>
      <c r="F381" s="5">
        <v>1882.71993</v>
      </c>
      <c r="G381" s="1">
        <f t="shared" si="21"/>
        <v>120.21007872371119</v>
      </c>
      <c r="H381" s="5">
        <v>1392.25</v>
      </c>
      <c r="I381" s="5">
        <v>1131.6095600000001</v>
      </c>
      <c r="J381" s="1">
        <f t="shared" si="22"/>
        <v>81.279192673729582</v>
      </c>
      <c r="K381" s="5">
        <v>941.35994000000005</v>
      </c>
      <c r="L381" s="1">
        <f t="shared" si="23"/>
        <v>120.21008244731553</v>
      </c>
      <c r="M381" s="5">
        <v>129.00933000000009</v>
      </c>
    </row>
    <row r="382" spans="1:13" ht="63.75" x14ac:dyDescent="0.2">
      <c r="A382" s="4" t="s">
        <v>1034</v>
      </c>
      <c r="B382" s="4" t="s">
        <v>1035</v>
      </c>
      <c r="C382" s="5"/>
      <c r="D382" s="5"/>
      <c r="E382" s="1" t="str">
        <f t="shared" si="20"/>
        <v xml:space="preserve"> </v>
      </c>
      <c r="F382" s="5">
        <v>331.06763999999998</v>
      </c>
      <c r="G382" s="1" t="str">
        <f t="shared" si="21"/>
        <v/>
      </c>
      <c r="H382" s="5"/>
      <c r="I382" s="5"/>
      <c r="J382" s="1" t="str">
        <f t="shared" si="22"/>
        <v xml:space="preserve"> </v>
      </c>
      <c r="K382" s="5">
        <v>243.57149000000001</v>
      </c>
      <c r="L382" s="1" t="str">
        <f t="shared" si="23"/>
        <v/>
      </c>
      <c r="M382" s="5"/>
    </row>
    <row r="383" spans="1:13" ht="89.25" x14ac:dyDescent="0.2">
      <c r="A383" s="4" t="s">
        <v>1034</v>
      </c>
      <c r="B383" s="4" t="s">
        <v>1036</v>
      </c>
      <c r="C383" s="5">
        <v>666.23719000000006</v>
      </c>
      <c r="D383" s="5">
        <v>644.84797000000003</v>
      </c>
      <c r="E383" s="1">
        <f t="shared" si="20"/>
        <v>96.789548779166765</v>
      </c>
      <c r="F383" s="5"/>
      <c r="G383" s="1" t="str">
        <f t="shared" si="21"/>
        <v xml:space="preserve"> </v>
      </c>
      <c r="H383" s="5">
        <v>540.74728000000005</v>
      </c>
      <c r="I383" s="5">
        <v>489.21276</v>
      </c>
      <c r="J383" s="1">
        <f t="shared" si="22"/>
        <v>90.469758812286571</v>
      </c>
      <c r="K383" s="5"/>
      <c r="L383" s="1" t="str">
        <f t="shared" si="23"/>
        <v xml:space="preserve"> </v>
      </c>
      <c r="M383" s="5">
        <v>122.72111000000001</v>
      </c>
    </row>
    <row r="384" spans="1:13" ht="127.5" x14ac:dyDescent="0.2">
      <c r="A384" s="4" t="s">
        <v>1037</v>
      </c>
      <c r="B384" s="4" t="s">
        <v>1038</v>
      </c>
      <c r="C384" s="5"/>
      <c r="D384" s="5"/>
      <c r="E384" s="1" t="str">
        <f t="shared" si="20"/>
        <v xml:space="preserve"> </v>
      </c>
      <c r="F384" s="5">
        <v>10</v>
      </c>
      <c r="G384" s="1" t="str">
        <f t="shared" si="21"/>
        <v/>
      </c>
      <c r="H384" s="5"/>
      <c r="I384" s="5"/>
      <c r="J384" s="1" t="str">
        <f t="shared" si="22"/>
        <v xml:space="preserve"> </v>
      </c>
      <c r="K384" s="5">
        <v>10</v>
      </c>
      <c r="L384" s="1" t="str">
        <f t="shared" si="23"/>
        <v/>
      </c>
      <c r="M384" s="5"/>
    </row>
    <row r="385" spans="1:13" ht="153" x14ac:dyDescent="0.2">
      <c r="A385" s="4" t="s">
        <v>1037</v>
      </c>
      <c r="B385" s="4" t="s">
        <v>1039</v>
      </c>
      <c r="C385" s="5">
        <v>33</v>
      </c>
      <c r="D385" s="5"/>
      <c r="E385" s="1" t="str">
        <f t="shared" si="20"/>
        <v/>
      </c>
      <c r="F385" s="5"/>
      <c r="G385" s="1" t="str">
        <f t="shared" si="21"/>
        <v xml:space="preserve"> </v>
      </c>
      <c r="H385" s="5">
        <v>33</v>
      </c>
      <c r="I385" s="5"/>
      <c r="J385" s="1" t="str">
        <f t="shared" si="22"/>
        <v/>
      </c>
      <c r="K385" s="5"/>
      <c r="L385" s="1" t="str">
        <f t="shared" si="23"/>
        <v xml:space="preserve"> </v>
      </c>
      <c r="M385" s="5"/>
    </row>
    <row r="386" spans="1:13" ht="114.75" x14ac:dyDescent="0.2">
      <c r="A386" s="4" t="s">
        <v>1040</v>
      </c>
      <c r="B386" s="4" t="s">
        <v>1041</v>
      </c>
      <c r="C386" s="5"/>
      <c r="D386" s="5"/>
      <c r="E386" s="1" t="str">
        <f t="shared" si="20"/>
        <v xml:space="preserve"> </v>
      </c>
      <c r="F386" s="5">
        <v>55.873089999999998</v>
      </c>
      <c r="G386" s="1" t="str">
        <f t="shared" si="21"/>
        <v/>
      </c>
      <c r="H386" s="5"/>
      <c r="I386" s="5"/>
      <c r="J386" s="1" t="str">
        <f t="shared" si="22"/>
        <v xml:space="preserve"> </v>
      </c>
      <c r="K386" s="5">
        <v>27.936530000000001</v>
      </c>
      <c r="L386" s="1" t="str">
        <f t="shared" si="23"/>
        <v/>
      </c>
      <c r="M386" s="5"/>
    </row>
    <row r="387" spans="1:13" ht="140.25" x14ac:dyDescent="0.2">
      <c r="A387" s="4" t="s">
        <v>1040</v>
      </c>
      <c r="B387" s="4" t="s">
        <v>1042</v>
      </c>
      <c r="C387" s="5">
        <v>316.22901999999999</v>
      </c>
      <c r="D387" s="5">
        <v>207.13661999999999</v>
      </c>
      <c r="E387" s="1">
        <f t="shared" si="20"/>
        <v>65.502090858074951</v>
      </c>
      <c r="F387" s="5"/>
      <c r="G387" s="1" t="str">
        <f t="shared" si="21"/>
        <v xml:space="preserve"> </v>
      </c>
      <c r="H387" s="5">
        <v>210.05</v>
      </c>
      <c r="I387" s="5">
        <v>103.56829999999999</v>
      </c>
      <c r="J387" s="1">
        <f t="shared" si="22"/>
        <v>49.306498452749345</v>
      </c>
      <c r="K387" s="5"/>
      <c r="L387" s="1" t="str">
        <f t="shared" si="23"/>
        <v xml:space="preserve"> </v>
      </c>
      <c r="M387" s="5">
        <v>19.122579999999999</v>
      </c>
    </row>
    <row r="388" spans="1:13" ht="102" x14ac:dyDescent="0.2">
      <c r="A388" s="4" t="s">
        <v>1043</v>
      </c>
      <c r="B388" s="4" t="s">
        <v>1044</v>
      </c>
      <c r="C388" s="5"/>
      <c r="D388" s="5"/>
      <c r="E388" s="1" t="str">
        <f t="shared" si="20"/>
        <v xml:space="preserve"> </v>
      </c>
      <c r="F388" s="5">
        <v>50</v>
      </c>
      <c r="G388" s="1" t="str">
        <f t="shared" si="21"/>
        <v/>
      </c>
      <c r="H388" s="5"/>
      <c r="I388" s="5"/>
      <c r="J388" s="1" t="str">
        <f t="shared" si="22"/>
        <v xml:space="preserve"> </v>
      </c>
      <c r="K388" s="5"/>
      <c r="L388" s="1" t="str">
        <f t="shared" si="23"/>
        <v xml:space="preserve"> </v>
      </c>
      <c r="M388" s="5"/>
    </row>
    <row r="389" spans="1:13" ht="127.5" x14ac:dyDescent="0.2">
      <c r="A389" s="4" t="s">
        <v>1043</v>
      </c>
      <c r="B389" s="4" t="s">
        <v>1045</v>
      </c>
      <c r="C389" s="5">
        <v>15.3</v>
      </c>
      <c r="D389" s="5">
        <v>50.3</v>
      </c>
      <c r="E389" s="1" t="str">
        <f t="shared" si="20"/>
        <v>свыше 200</v>
      </c>
      <c r="F389" s="5"/>
      <c r="G389" s="1" t="str">
        <f t="shared" si="21"/>
        <v xml:space="preserve"> </v>
      </c>
      <c r="H389" s="5"/>
      <c r="I389" s="5"/>
      <c r="J389" s="1" t="str">
        <f t="shared" si="22"/>
        <v xml:space="preserve"> </v>
      </c>
      <c r="K389" s="5"/>
      <c r="L389" s="1" t="str">
        <f t="shared" si="23"/>
        <v xml:space="preserve"> </v>
      </c>
      <c r="M389" s="5"/>
    </row>
    <row r="390" spans="1:13" ht="191.25" x14ac:dyDescent="0.2">
      <c r="A390" s="4" t="s">
        <v>1046</v>
      </c>
      <c r="B390" s="4" t="s">
        <v>1047</v>
      </c>
      <c r="C390" s="5">
        <v>297.69727999999998</v>
      </c>
      <c r="D390" s="5">
        <v>385.64445999999998</v>
      </c>
      <c r="E390" s="1">
        <f t="shared" si="20"/>
        <v>129.54248691825467</v>
      </c>
      <c r="F390" s="5">
        <v>205.63496000000001</v>
      </c>
      <c r="G390" s="1">
        <f t="shared" si="21"/>
        <v>187.5383738251511</v>
      </c>
      <c r="H390" s="5">
        <v>297.69727999999998</v>
      </c>
      <c r="I390" s="5">
        <v>385.64445999999998</v>
      </c>
      <c r="J390" s="1">
        <f t="shared" si="22"/>
        <v>129.54248691825467</v>
      </c>
      <c r="K390" s="5">
        <v>205.63496000000001</v>
      </c>
      <c r="L390" s="1">
        <f t="shared" si="23"/>
        <v>187.5383738251511</v>
      </c>
      <c r="M390" s="5">
        <v>103.59852999999998</v>
      </c>
    </row>
    <row r="391" spans="1:13" ht="191.25" x14ac:dyDescent="0.2">
      <c r="A391" s="4" t="s">
        <v>1048</v>
      </c>
      <c r="B391" s="4" t="s">
        <v>1049</v>
      </c>
      <c r="C391" s="5">
        <v>4.0108899999999998</v>
      </c>
      <c r="D391" s="5">
        <v>1.7668900000000001</v>
      </c>
      <c r="E391" s="1">
        <f t="shared" ref="E391:E454" si="24">IF(C391=0," ",IF(D391/C391*100&gt;200,"свыше 200",IF(D391/C391&gt;0,D391/C391*100,"")))</f>
        <v>44.052317565428126</v>
      </c>
      <c r="F391" s="5">
        <v>9.55959</v>
      </c>
      <c r="G391" s="1">
        <f t="shared" ref="G391:G454" si="25">IF(F391=0," ",IF(D391/F391*100&gt;200,"свыше 200",IF(D391/F391&gt;0,D391/F391*100,"")))</f>
        <v>18.482905647627149</v>
      </c>
      <c r="H391" s="5"/>
      <c r="I391" s="5"/>
      <c r="J391" s="1" t="str">
        <f t="shared" ref="J391:J454" si="26">IF(H391=0," ",IF(I391/H391*100&gt;200,"свыше 200",IF(I391/H391&gt;0,I391/H391*100,"")))</f>
        <v xml:space="preserve"> </v>
      </c>
      <c r="K391" s="5"/>
      <c r="L391" s="1" t="str">
        <f t="shared" ref="L391:L454" si="27">IF(K391=0," ",IF(I391/K391*100&gt;200,"свыше 200",IF(I391/K391&gt;0,I391/K391*100,"")))</f>
        <v xml:space="preserve"> </v>
      </c>
      <c r="M391" s="5"/>
    </row>
    <row r="392" spans="1:13" ht="63.75" x14ac:dyDescent="0.2">
      <c r="A392" s="4" t="s">
        <v>1050</v>
      </c>
      <c r="B392" s="4" t="s">
        <v>1051</v>
      </c>
      <c r="C392" s="5"/>
      <c r="D392" s="5"/>
      <c r="E392" s="1" t="str">
        <f t="shared" si="24"/>
        <v xml:space="preserve"> </v>
      </c>
      <c r="F392" s="5">
        <v>1.5</v>
      </c>
      <c r="G392" s="1" t="str">
        <f t="shared" si="25"/>
        <v/>
      </c>
      <c r="H392" s="5"/>
      <c r="I392" s="5"/>
      <c r="J392" s="1" t="str">
        <f t="shared" si="26"/>
        <v xml:space="preserve"> </v>
      </c>
      <c r="K392" s="5">
        <v>0.75</v>
      </c>
      <c r="L392" s="1" t="str">
        <f t="shared" si="27"/>
        <v/>
      </c>
      <c r="M392" s="5"/>
    </row>
    <row r="393" spans="1:13" ht="76.5" x14ac:dyDescent="0.2">
      <c r="A393" s="4" t="s">
        <v>1052</v>
      </c>
      <c r="B393" s="4" t="s">
        <v>1053</v>
      </c>
      <c r="C393" s="5"/>
      <c r="D393" s="5"/>
      <c r="E393" s="1" t="str">
        <f t="shared" si="24"/>
        <v xml:space="preserve"> </v>
      </c>
      <c r="F393" s="5">
        <v>1.5</v>
      </c>
      <c r="G393" s="1" t="str">
        <f t="shared" si="25"/>
        <v/>
      </c>
      <c r="H393" s="5"/>
      <c r="I393" s="5"/>
      <c r="J393" s="1" t="str">
        <f t="shared" si="26"/>
        <v xml:space="preserve"> </v>
      </c>
      <c r="K393" s="5">
        <v>0.75</v>
      </c>
      <c r="L393" s="1" t="str">
        <f t="shared" si="27"/>
        <v/>
      </c>
      <c r="M393" s="5"/>
    </row>
    <row r="394" spans="1:13" ht="63.75" x14ac:dyDescent="0.2">
      <c r="A394" s="4" t="s">
        <v>1054</v>
      </c>
      <c r="B394" s="4" t="s">
        <v>1055</v>
      </c>
      <c r="C394" s="5">
        <v>304.30189999999999</v>
      </c>
      <c r="D394" s="5">
        <v>289.12837999999999</v>
      </c>
      <c r="E394" s="1">
        <f t="shared" si="24"/>
        <v>95.013662418801857</v>
      </c>
      <c r="F394" s="5">
        <v>191.44810000000001</v>
      </c>
      <c r="G394" s="1">
        <f t="shared" si="25"/>
        <v>151.02180695446964</v>
      </c>
      <c r="H394" s="5">
        <v>177.715</v>
      </c>
      <c r="I394" s="5">
        <v>144.56414000000001</v>
      </c>
      <c r="J394" s="1">
        <f t="shared" si="26"/>
        <v>81.346054075345364</v>
      </c>
      <c r="K394" s="5">
        <v>95.724040000000002</v>
      </c>
      <c r="L394" s="1">
        <f t="shared" si="27"/>
        <v>151.02177049777674</v>
      </c>
      <c r="M394" s="5">
        <v>9.0119899999999973</v>
      </c>
    </row>
    <row r="395" spans="1:13" ht="89.25" x14ac:dyDescent="0.2">
      <c r="A395" s="4" t="s">
        <v>1056</v>
      </c>
      <c r="B395" s="4" t="s">
        <v>1057</v>
      </c>
      <c r="C395" s="5">
        <v>304.30189999999999</v>
      </c>
      <c r="D395" s="5">
        <v>289.12837999999999</v>
      </c>
      <c r="E395" s="1">
        <f t="shared" si="24"/>
        <v>95.013662418801857</v>
      </c>
      <c r="F395" s="5">
        <v>191.44810000000001</v>
      </c>
      <c r="G395" s="1">
        <f t="shared" si="25"/>
        <v>151.02180695446964</v>
      </c>
      <c r="H395" s="5">
        <v>177.715</v>
      </c>
      <c r="I395" s="5">
        <v>144.56414000000001</v>
      </c>
      <c r="J395" s="1">
        <f t="shared" si="26"/>
        <v>81.346054075345364</v>
      </c>
      <c r="K395" s="5">
        <v>95.724040000000002</v>
      </c>
      <c r="L395" s="1">
        <f t="shared" si="27"/>
        <v>151.02177049777674</v>
      </c>
      <c r="M395" s="5">
        <v>9.0119899999999973</v>
      </c>
    </row>
    <row r="396" spans="1:13" ht="89.25" x14ac:dyDescent="0.2">
      <c r="A396" s="4" t="s">
        <v>1058</v>
      </c>
      <c r="B396" s="4" t="s">
        <v>1059</v>
      </c>
      <c r="C396" s="5">
        <v>9</v>
      </c>
      <c r="D396" s="5">
        <v>4</v>
      </c>
      <c r="E396" s="1">
        <f t="shared" si="24"/>
        <v>44.444444444444443</v>
      </c>
      <c r="F396" s="5">
        <v>25</v>
      </c>
      <c r="G396" s="1">
        <f t="shared" si="25"/>
        <v>16</v>
      </c>
      <c r="H396" s="5">
        <v>8.5</v>
      </c>
      <c r="I396" s="5">
        <v>2</v>
      </c>
      <c r="J396" s="1">
        <f t="shared" si="26"/>
        <v>23.52941176470588</v>
      </c>
      <c r="K396" s="5">
        <v>12.5</v>
      </c>
      <c r="L396" s="1">
        <f t="shared" si="27"/>
        <v>16</v>
      </c>
      <c r="M396" s="5"/>
    </row>
    <row r="397" spans="1:13" ht="114.75" x14ac:dyDescent="0.2">
      <c r="A397" s="4" t="s">
        <v>1060</v>
      </c>
      <c r="B397" s="4" t="s">
        <v>1061</v>
      </c>
      <c r="C397" s="5">
        <v>9</v>
      </c>
      <c r="D397" s="5">
        <v>4</v>
      </c>
      <c r="E397" s="1">
        <f t="shared" si="24"/>
        <v>44.444444444444443</v>
      </c>
      <c r="F397" s="5">
        <v>25</v>
      </c>
      <c r="G397" s="1">
        <f t="shared" si="25"/>
        <v>16</v>
      </c>
      <c r="H397" s="5">
        <v>8.5</v>
      </c>
      <c r="I397" s="5">
        <v>2</v>
      </c>
      <c r="J397" s="1">
        <f t="shared" si="26"/>
        <v>23.52941176470588</v>
      </c>
      <c r="K397" s="5">
        <v>12.5</v>
      </c>
      <c r="L397" s="1">
        <f t="shared" si="27"/>
        <v>16</v>
      </c>
      <c r="M397" s="5"/>
    </row>
    <row r="398" spans="1:13" ht="51" x14ac:dyDescent="0.2">
      <c r="A398" s="4" t="s">
        <v>1062</v>
      </c>
      <c r="B398" s="4" t="s">
        <v>1063</v>
      </c>
      <c r="C398" s="5">
        <v>5567.4691899999998</v>
      </c>
      <c r="D398" s="5">
        <v>3667.8907399999998</v>
      </c>
      <c r="E398" s="1">
        <f t="shared" si="24"/>
        <v>65.880755058116449</v>
      </c>
      <c r="F398" s="5">
        <v>2577.2842500000002</v>
      </c>
      <c r="G398" s="1">
        <f t="shared" si="25"/>
        <v>142.31611200821172</v>
      </c>
      <c r="H398" s="5">
        <v>3054.7193600000001</v>
      </c>
      <c r="I398" s="5">
        <v>1849.7807600000001</v>
      </c>
      <c r="J398" s="1">
        <f t="shared" si="26"/>
        <v>60.554851100953513</v>
      </c>
      <c r="K398" s="5">
        <v>1386.77532</v>
      </c>
      <c r="L398" s="1">
        <f t="shared" si="27"/>
        <v>133.38719930493139</v>
      </c>
      <c r="M398" s="5">
        <v>348.82829000000015</v>
      </c>
    </row>
    <row r="399" spans="1:13" ht="89.25" x14ac:dyDescent="0.2">
      <c r="A399" s="4" t="s">
        <v>1064</v>
      </c>
      <c r="B399" s="4" t="s">
        <v>1065</v>
      </c>
      <c r="C399" s="5">
        <v>143.333</v>
      </c>
      <c r="D399" s="5">
        <v>145</v>
      </c>
      <c r="E399" s="1">
        <f t="shared" si="24"/>
        <v>101.16302596052549</v>
      </c>
      <c r="F399" s="5">
        <v>204.5</v>
      </c>
      <c r="G399" s="1">
        <f t="shared" si="25"/>
        <v>70.904645476772615</v>
      </c>
      <c r="H399" s="5">
        <v>143.333</v>
      </c>
      <c r="I399" s="5">
        <v>145</v>
      </c>
      <c r="J399" s="1">
        <f t="shared" si="26"/>
        <v>101.16302596052549</v>
      </c>
      <c r="K399" s="5">
        <v>204.5</v>
      </c>
      <c r="L399" s="1">
        <f t="shared" si="27"/>
        <v>70.904645476772615</v>
      </c>
      <c r="M399" s="5"/>
    </row>
    <row r="400" spans="1:13" ht="76.5" x14ac:dyDescent="0.2">
      <c r="A400" s="4" t="s">
        <v>1066</v>
      </c>
      <c r="B400" s="4" t="s">
        <v>1067</v>
      </c>
      <c r="C400" s="5">
        <v>5421.4871899999998</v>
      </c>
      <c r="D400" s="5">
        <v>3409.5616199999999</v>
      </c>
      <c r="E400" s="1">
        <f t="shared" si="24"/>
        <v>62.889784675484961</v>
      </c>
      <c r="F400" s="5">
        <v>2364.55071</v>
      </c>
      <c r="G400" s="1">
        <f t="shared" si="25"/>
        <v>144.19490373289563</v>
      </c>
      <c r="H400" s="5">
        <v>2911.38636</v>
      </c>
      <c r="I400" s="5">
        <v>1704.7807600000001</v>
      </c>
      <c r="J400" s="1">
        <f t="shared" si="26"/>
        <v>58.555634642734269</v>
      </c>
      <c r="K400" s="5">
        <v>1182.27532</v>
      </c>
      <c r="L400" s="1">
        <f t="shared" si="27"/>
        <v>144.19490377249861</v>
      </c>
      <c r="M400" s="5">
        <v>348.82829000000015</v>
      </c>
    </row>
    <row r="401" spans="1:13" ht="63.75" x14ac:dyDescent="0.2">
      <c r="A401" s="4" t="s">
        <v>1068</v>
      </c>
      <c r="B401" s="4" t="s">
        <v>1069</v>
      </c>
      <c r="C401" s="5">
        <v>2.649</v>
      </c>
      <c r="D401" s="5">
        <v>113.32912</v>
      </c>
      <c r="E401" s="1" t="str">
        <f t="shared" si="24"/>
        <v>свыше 200</v>
      </c>
      <c r="F401" s="5">
        <v>8.2335399999999996</v>
      </c>
      <c r="G401" s="1" t="str">
        <f t="shared" si="25"/>
        <v>свыше 200</v>
      </c>
      <c r="H401" s="5"/>
      <c r="I401" s="5"/>
      <c r="J401" s="1" t="str">
        <f t="shared" si="26"/>
        <v xml:space="preserve"> </v>
      </c>
      <c r="K401" s="5"/>
      <c r="L401" s="1" t="str">
        <f t="shared" si="27"/>
        <v xml:space="preserve"> </v>
      </c>
      <c r="M401" s="5"/>
    </row>
    <row r="402" spans="1:13" ht="63.75" x14ac:dyDescent="0.2">
      <c r="A402" s="4" t="s">
        <v>1070</v>
      </c>
      <c r="B402" s="4" t="s">
        <v>1071</v>
      </c>
      <c r="C402" s="5">
        <v>10698.65566</v>
      </c>
      <c r="D402" s="5">
        <v>14460.553099999999</v>
      </c>
      <c r="E402" s="1">
        <f t="shared" si="24"/>
        <v>135.16233776982779</v>
      </c>
      <c r="F402" s="5">
        <v>5772.9764999999998</v>
      </c>
      <c r="G402" s="1" t="str">
        <f t="shared" si="25"/>
        <v>свыше 200</v>
      </c>
      <c r="H402" s="5">
        <v>5033.4946300000001</v>
      </c>
      <c r="I402" s="5">
        <v>7230.2766499999998</v>
      </c>
      <c r="J402" s="1">
        <f t="shared" si="26"/>
        <v>143.64327731487018</v>
      </c>
      <c r="K402" s="5">
        <v>2886.48837</v>
      </c>
      <c r="L402" s="1" t="str">
        <f t="shared" si="27"/>
        <v>свыше 200</v>
      </c>
      <c r="M402" s="5">
        <v>2020.7105000000001</v>
      </c>
    </row>
    <row r="403" spans="1:13" ht="89.25" x14ac:dyDescent="0.2">
      <c r="A403" s="4" t="s">
        <v>1072</v>
      </c>
      <c r="B403" s="4" t="s">
        <v>1073</v>
      </c>
      <c r="C403" s="5">
        <v>10698.65566</v>
      </c>
      <c r="D403" s="5">
        <v>14460.553099999999</v>
      </c>
      <c r="E403" s="1">
        <f t="shared" si="24"/>
        <v>135.16233776982779</v>
      </c>
      <c r="F403" s="5">
        <v>5772.9764999999998</v>
      </c>
      <c r="G403" s="1" t="str">
        <f t="shared" si="25"/>
        <v>свыше 200</v>
      </c>
      <c r="H403" s="5">
        <v>5033.4946300000001</v>
      </c>
      <c r="I403" s="5">
        <v>7230.2766499999998</v>
      </c>
      <c r="J403" s="1">
        <f t="shared" si="26"/>
        <v>143.64327731487018</v>
      </c>
      <c r="K403" s="5">
        <v>2886.48837</v>
      </c>
      <c r="L403" s="1" t="str">
        <f t="shared" si="27"/>
        <v>свыше 200</v>
      </c>
      <c r="M403" s="5">
        <v>2020.7105000000001</v>
      </c>
    </row>
    <row r="404" spans="1:13" ht="102" x14ac:dyDescent="0.2">
      <c r="A404" s="4" t="s">
        <v>1074</v>
      </c>
      <c r="B404" s="4" t="s">
        <v>1075</v>
      </c>
      <c r="C404" s="5"/>
      <c r="D404" s="5">
        <v>0.5</v>
      </c>
      <c r="E404" s="1" t="str">
        <f t="shared" si="24"/>
        <v xml:space="preserve"> </v>
      </c>
      <c r="F404" s="5"/>
      <c r="G404" s="1" t="str">
        <f t="shared" si="25"/>
        <v xml:space="preserve"> </v>
      </c>
      <c r="H404" s="5"/>
      <c r="I404" s="5">
        <v>0.25</v>
      </c>
      <c r="J404" s="1" t="str">
        <f t="shared" si="26"/>
        <v xml:space="preserve"> </v>
      </c>
      <c r="K404" s="5"/>
      <c r="L404" s="1" t="str">
        <f t="shared" si="27"/>
        <v xml:space="preserve"> </v>
      </c>
      <c r="M404" s="5">
        <v>-4.75</v>
      </c>
    </row>
    <row r="405" spans="1:13" ht="140.25" x14ac:dyDescent="0.2">
      <c r="A405" s="4" t="s">
        <v>1076</v>
      </c>
      <c r="B405" s="4" t="s">
        <v>1077</v>
      </c>
      <c r="C405" s="5"/>
      <c r="D405" s="5"/>
      <c r="E405" s="1" t="str">
        <f t="shared" si="24"/>
        <v xml:space="preserve"> </v>
      </c>
      <c r="F405" s="5"/>
      <c r="G405" s="1" t="str">
        <f t="shared" si="25"/>
        <v xml:space="preserve"> </v>
      </c>
      <c r="H405" s="5"/>
      <c r="I405" s="5"/>
      <c r="J405" s="1" t="str">
        <f t="shared" si="26"/>
        <v xml:space="preserve"> </v>
      </c>
      <c r="K405" s="5"/>
      <c r="L405" s="1" t="str">
        <f t="shared" si="27"/>
        <v xml:space="preserve"> </v>
      </c>
      <c r="M405" s="5"/>
    </row>
    <row r="406" spans="1:13" ht="127.5" x14ac:dyDescent="0.2">
      <c r="A406" s="4" t="s">
        <v>1078</v>
      </c>
      <c r="B406" s="4" t="s">
        <v>1079</v>
      </c>
      <c r="C406" s="5"/>
      <c r="D406" s="5">
        <v>0.5</v>
      </c>
      <c r="E406" s="1" t="str">
        <f t="shared" si="24"/>
        <v xml:space="preserve"> </v>
      </c>
      <c r="F406" s="5"/>
      <c r="G406" s="1" t="str">
        <f t="shared" si="25"/>
        <v xml:space="preserve"> </v>
      </c>
      <c r="H406" s="5"/>
      <c r="I406" s="5">
        <v>0.25</v>
      </c>
      <c r="J406" s="1" t="str">
        <f t="shared" si="26"/>
        <v xml:space="preserve"> </v>
      </c>
      <c r="K406" s="5"/>
      <c r="L406" s="1" t="str">
        <f t="shared" si="27"/>
        <v xml:space="preserve"> </v>
      </c>
      <c r="M406" s="5">
        <v>-4.75</v>
      </c>
    </row>
    <row r="407" spans="1:13" ht="38.25" x14ac:dyDescent="0.2">
      <c r="A407" s="4" t="s">
        <v>1080</v>
      </c>
      <c r="B407" s="4" t="s">
        <v>1081</v>
      </c>
      <c r="C407" s="5">
        <v>1032.6697300000001</v>
      </c>
      <c r="D407" s="5">
        <v>832.90692999999999</v>
      </c>
      <c r="E407" s="1">
        <f t="shared" si="24"/>
        <v>80.655693277656155</v>
      </c>
      <c r="F407" s="5">
        <v>803.56943000000001</v>
      </c>
      <c r="G407" s="1">
        <f t="shared" si="25"/>
        <v>103.65089796907779</v>
      </c>
      <c r="H407" s="5">
        <v>631.05472999999995</v>
      </c>
      <c r="I407" s="5">
        <v>459.94349</v>
      </c>
      <c r="J407" s="1">
        <f t="shared" si="26"/>
        <v>72.884881157613705</v>
      </c>
      <c r="K407" s="5">
        <v>504.25150000000002</v>
      </c>
      <c r="L407" s="1">
        <f t="shared" si="27"/>
        <v>91.213112901002773</v>
      </c>
      <c r="M407" s="5">
        <v>64.894740000000013</v>
      </c>
    </row>
    <row r="408" spans="1:13" ht="63.75" x14ac:dyDescent="0.2">
      <c r="A408" s="4" t="s">
        <v>1082</v>
      </c>
      <c r="B408" s="4" t="s">
        <v>1083</v>
      </c>
      <c r="C408" s="5">
        <v>631.05472999999995</v>
      </c>
      <c r="D408" s="5">
        <v>459.94349</v>
      </c>
      <c r="E408" s="1">
        <f t="shared" si="24"/>
        <v>72.884881157613705</v>
      </c>
      <c r="F408" s="5">
        <v>504.25150000000002</v>
      </c>
      <c r="G408" s="1">
        <f t="shared" si="25"/>
        <v>91.213112901002773</v>
      </c>
      <c r="H408" s="5">
        <v>631.05472999999995</v>
      </c>
      <c r="I408" s="5">
        <v>459.94349</v>
      </c>
      <c r="J408" s="1">
        <f t="shared" si="26"/>
        <v>72.884881157613705</v>
      </c>
      <c r="K408" s="5">
        <v>504.25150000000002</v>
      </c>
      <c r="L408" s="1">
        <f t="shared" si="27"/>
        <v>91.213112901002773</v>
      </c>
      <c r="M408" s="5">
        <v>64.894740000000013</v>
      </c>
    </row>
    <row r="409" spans="1:13" ht="51" x14ac:dyDescent="0.2">
      <c r="A409" s="4" t="s">
        <v>1084</v>
      </c>
      <c r="B409" s="4" t="s">
        <v>1085</v>
      </c>
      <c r="C409" s="5">
        <v>401.61500000000001</v>
      </c>
      <c r="D409" s="5">
        <v>372.96343999999999</v>
      </c>
      <c r="E409" s="1">
        <f t="shared" si="24"/>
        <v>92.865913872738815</v>
      </c>
      <c r="F409" s="5">
        <v>299.31792999999999</v>
      </c>
      <c r="G409" s="1">
        <f t="shared" si="25"/>
        <v>124.60444317518832</v>
      </c>
      <c r="H409" s="5"/>
      <c r="I409" s="5"/>
      <c r="J409" s="1" t="str">
        <f t="shared" si="26"/>
        <v xml:space="preserve"> </v>
      </c>
      <c r="K409" s="5"/>
      <c r="L409" s="1" t="str">
        <f t="shared" si="27"/>
        <v xml:space="preserve"> </v>
      </c>
      <c r="M409" s="5"/>
    </row>
    <row r="410" spans="1:13" ht="102" x14ac:dyDescent="0.2">
      <c r="A410" s="4" t="s">
        <v>1086</v>
      </c>
      <c r="B410" s="4" t="s">
        <v>1087</v>
      </c>
      <c r="C410" s="5">
        <v>33990.584609999998</v>
      </c>
      <c r="D410" s="5">
        <v>32271.12213</v>
      </c>
      <c r="E410" s="1">
        <f t="shared" si="24"/>
        <v>94.941356555855961</v>
      </c>
      <c r="F410" s="5">
        <v>28488.491709999998</v>
      </c>
      <c r="G410" s="1">
        <f t="shared" si="25"/>
        <v>113.27774898897938</v>
      </c>
      <c r="H410" s="5">
        <v>13991.00359</v>
      </c>
      <c r="I410" s="5">
        <v>13147.09546</v>
      </c>
      <c r="J410" s="1">
        <f t="shared" si="26"/>
        <v>93.968208752350122</v>
      </c>
      <c r="K410" s="5">
        <v>9881.4819900000002</v>
      </c>
      <c r="L410" s="1">
        <f t="shared" si="27"/>
        <v>133.04781077681244</v>
      </c>
      <c r="M410" s="5">
        <v>2727.3431600000004</v>
      </c>
    </row>
    <row r="411" spans="1:13" ht="51" x14ac:dyDescent="0.2">
      <c r="A411" s="4" t="s">
        <v>1088</v>
      </c>
      <c r="B411" s="4" t="s">
        <v>1089</v>
      </c>
      <c r="C411" s="5">
        <v>8447.7600899999998</v>
      </c>
      <c r="D411" s="5">
        <v>6819.0645400000003</v>
      </c>
      <c r="E411" s="1">
        <f t="shared" si="24"/>
        <v>80.720385846090011</v>
      </c>
      <c r="F411" s="5">
        <v>5510.2934500000001</v>
      </c>
      <c r="G411" s="1">
        <f t="shared" si="25"/>
        <v>123.7513864166345</v>
      </c>
      <c r="H411" s="5">
        <v>4510.4738900000002</v>
      </c>
      <c r="I411" s="5">
        <v>2582.7168499999998</v>
      </c>
      <c r="J411" s="1">
        <f t="shared" si="26"/>
        <v>57.260432340070587</v>
      </c>
      <c r="K411" s="5">
        <v>2666.2598499999999</v>
      </c>
      <c r="L411" s="1">
        <f t="shared" si="27"/>
        <v>96.866659489321719</v>
      </c>
      <c r="M411" s="5">
        <v>464.33358999999973</v>
      </c>
    </row>
    <row r="412" spans="1:13" ht="89.25" x14ac:dyDescent="0.2">
      <c r="A412" s="4" t="s">
        <v>1090</v>
      </c>
      <c r="B412" s="4" t="s">
        <v>1091</v>
      </c>
      <c r="C412" s="5">
        <v>4510.4738900000002</v>
      </c>
      <c r="D412" s="5">
        <v>2582.7168499999998</v>
      </c>
      <c r="E412" s="1">
        <f t="shared" si="24"/>
        <v>57.260432340070587</v>
      </c>
      <c r="F412" s="5">
        <v>2666.2598499999999</v>
      </c>
      <c r="G412" s="1">
        <f t="shared" si="25"/>
        <v>96.866659489321719</v>
      </c>
      <c r="H412" s="5">
        <v>4510.4738900000002</v>
      </c>
      <c r="I412" s="5">
        <v>2582.7168499999998</v>
      </c>
      <c r="J412" s="1">
        <f t="shared" si="26"/>
        <v>57.260432340070587</v>
      </c>
      <c r="K412" s="5">
        <v>2666.2598499999999</v>
      </c>
      <c r="L412" s="1">
        <f t="shared" si="27"/>
        <v>96.866659489321719</v>
      </c>
      <c r="M412" s="5">
        <v>464.33358999999973</v>
      </c>
    </row>
    <row r="413" spans="1:13" ht="76.5" x14ac:dyDescent="0.2">
      <c r="A413" s="4" t="s">
        <v>1092</v>
      </c>
      <c r="B413" s="4" t="s">
        <v>1093</v>
      </c>
      <c r="C413" s="5">
        <v>393.81400000000002</v>
      </c>
      <c r="D413" s="5">
        <v>398.81351000000001</v>
      </c>
      <c r="E413" s="1">
        <f t="shared" si="24"/>
        <v>101.26951047956649</v>
      </c>
      <c r="F413" s="5">
        <v>727.44674999999995</v>
      </c>
      <c r="G413" s="1">
        <f t="shared" si="25"/>
        <v>54.823739332122948</v>
      </c>
      <c r="H413" s="5"/>
      <c r="I413" s="5"/>
      <c r="J413" s="1" t="str">
        <f t="shared" si="26"/>
        <v xml:space="preserve"> </v>
      </c>
      <c r="K413" s="5"/>
      <c r="L413" s="1" t="str">
        <f t="shared" si="27"/>
        <v xml:space="preserve"> </v>
      </c>
      <c r="M413" s="5"/>
    </row>
    <row r="414" spans="1:13" ht="76.5" x14ac:dyDescent="0.2">
      <c r="A414" s="4" t="s">
        <v>1094</v>
      </c>
      <c r="B414" s="4" t="s">
        <v>1095</v>
      </c>
      <c r="C414" s="5">
        <v>3378.3474099999999</v>
      </c>
      <c r="D414" s="5">
        <v>3574.85716</v>
      </c>
      <c r="E414" s="1">
        <f t="shared" si="24"/>
        <v>105.81674191997917</v>
      </c>
      <c r="F414" s="5">
        <v>1789.8457699999999</v>
      </c>
      <c r="G414" s="1">
        <f t="shared" si="25"/>
        <v>199.72989963263709</v>
      </c>
      <c r="H414" s="5"/>
      <c r="I414" s="5"/>
      <c r="J414" s="1" t="str">
        <f t="shared" si="26"/>
        <v xml:space="preserve"> </v>
      </c>
      <c r="K414" s="5"/>
      <c r="L414" s="1" t="str">
        <f t="shared" si="27"/>
        <v xml:space="preserve"> </v>
      </c>
      <c r="M414" s="5"/>
    </row>
    <row r="415" spans="1:13" ht="76.5" x14ac:dyDescent="0.2">
      <c r="A415" s="4" t="s">
        <v>1096</v>
      </c>
      <c r="B415" s="4" t="s">
        <v>1097</v>
      </c>
      <c r="C415" s="5">
        <v>5.3919300000000003</v>
      </c>
      <c r="D415" s="5">
        <v>12.89899</v>
      </c>
      <c r="E415" s="1" t="str">
        <f t="shared" si="24"/>
        <v>свыше 200</v>
      </c>
      <c r="F415" s="5">
        <v>77.96208</v>
      </c>
      <c r="G415" s="1">
        <f t="shared" si="25"/>
        <v>16.545210184233156</v>
      </c>
      <c r="H415" s="5"/>
      <c r="I415" s="5"/>
      <c r="J415" s="1" t="str">
        <f t="shared" si="26"/>
        <v xml:space="preserve"> </v>
      </c>
      <c r="K415" s="5"/>
      <c r="L415" s="1" t="str">
        <f t="shared" si="27"/>
        <v xml:space="preserve"> </v>
      </c>
      <c r="M415" s="5"/>
    </row>
    <row r="416" spans="1:13" ht="76.5" x14ac:dyDescent="0.2">
      <c r="A416" s="4" t="s">
        <v>1098</v>
      </c>
      <c r="B416" s="4" t="s">
        <v>1099</v>
      </c>
      <c r="C416" s="5">
        <v>159.73285999999999</v>
      </c>
      <c r="D416" s="5">
        <v>249.77803</v>
      </c>
      <c r="E416" s="1">
        <f t="shared" si="24"/>
        <v>156.37235193810469</v>
      </c>
      <c r="F416" s="5">
        <v>248.779</v>
      </c>
      <c r="G416" s="1">
        <f t="shared" si="25"/>
        <v>100.40157328391865</v>
      </c>
      <c r="H416" s="5"/>
      <c r="I416" s="5"/>
      <c r="J416" s="1" t="str">
        <f t="shared" si="26"/>
        <v xml:space="preserve"> </v>
      </c>
      <c r="K416" s="5"/>
      <c r="L416" s="1" t="str">
        <f t="shared" si="27"/>
        <v xml:space="preserve"> </v>
      </c>
      <c r="M416" s="5"/>
    </row>
    <row r="417" spans="1:13" ht="76.5" x14ac:dyDescent="0.2">
      <c r="A417" s="4" t="s">
        <v>1100</v>
      </c>
      <c r="B417" s="4" t="s">
        <v>1101</v>
      </c>
      <c r="C417" s="5">
        <v>1125.175</v>
      </c>
      <c r="D417" s="5">
        <v>1130.93552</v>
      </c>
      <c r="E417" s="1">
        <f t="shared" si="24"/>
        <v>100.51196658297599</v>
      </c>
      <c r="F417" s="5">
        <v>835.40773000000002</v>
      </c>
      <c r="G417" s="1">
        <f t="shared" si="25"/>
        <v>135.37527597452325</v>
      </c>
      <c r="H417" s="5">
        <v>1125.175</v>
      </c>
      <c r="I417" s="5">
        <v>1130.93552</v>
      </c>
      <c r="J417" s="1">
        <f t="shared" si="26"/>
        <v>100.51196658297599</v>
      </c>
      <c r="K417" s="5">
        <v>835.40773000000002</v>
      </c>
      <c r="L417" s="1">
        <f t="shared" si="27"/>
        <v>135.37527597452325</v>
      </c>
      <c r="M417" s="5">
        <v>308.81951000000004</v>
      </c>
    </row>
    <row r="418" spans="1:13" ht="89.25" x14ac:dyDescent="0.2">
      <c r="A418" s="4" t="s">
        <v>1102</v>
      </c>
      <c r="B418" s="4" t="s">
        <v>1103</v>
      </c>
      <c r="C418" s="5">
        <v>1125.175</v>
      </c>
      <c r="D418" s="5">
        <v>1130.93552</v>
      </c>
      <c r="E418" s="1">
        <f t="shared" si="24"/>
        <v>100.51196658297599</v>
      </c>
      <c r="F418" s="5">
        <v>835.40773000000002</v>
      </c>
      <c r="G418" s="1">
        <f t="shared" si="25"/>
        <v>135.37527597452325</v>
      </c>
      <c r="H418" s="5">
        <v>1125.175</v>
      </c>
      <c r="I418" s="5">
        <v>1130.93552</v>
      </c>
      <c r="J418" s="1">
        <f t="shared" si="26"/>
        <v>100.51196658297599</v>
      </c>
      <c r="K418" s="5">
        <v>835.40773000000002</v>
      </c>
      <c r="L418" s="1">
        <f t="shared" si="27"/>
        <v>135.37527597452325</v>
      </c>
      <c r="M418" s="5">
        <v>308.81951000000004</v>
      </c>
    </row>
    <row r="419" spans="1:13" ht="63.75" x14ac:dyDescent="0.2">
      <c r="A419" s="4" t="s">
        <v>1104</v>
      </c>
      <c r="B419" s="4" t="s">
        <v>1105</v>
      </c>
      <c r="C419" s="5"/>
      <c r="D419" s="5">
        <v>32.883510000000001</v>
      </c>
      <c r="E419" s="1" t="str">
        <f t="shared" si="24"/>
        <v xml:space="preserve"> </v>
      </c>
      <c r="F419" s="5">
        <v>1.45604</v>
      </c>
      <c r="G419" s="1" t="str">
        <f t="shared" si="25"/>
        <v>свыше 200</v>
      </c>
      <c r="H419" s="5"/>
      <c r="I419" s="5">
        <v>32.883510000000001</v>
      </c>
      <c r="J419" s="1" t="str">
        <f t="shared" si="26"/>
        <v xml:space="preserve"> </v>
      </c>
      <c r="K419" s="5">
        <v>1.45604</v>
      </c>
      <c r="L419" s="1" t="str">
        <f t="shared" si="27"/>
        <v>свыше 200</v>
      </c>
      <c r="M419" s="5"/>
    </row>
    <row r="420" spans="1:13" ht="76.5" x14ac:dyDescent="0.2">
      <c r="A420" s="4" t="s">
        <v>1106</v>
      </c>
      <c r="B420" s="4" t="s">
        <v>1107</v>
      </c>
      <c r="C420" s="5"/>
      <c r="D420" s="5">
        <v>32.883510000000001</v>
      </c>
      <c r="E420" s="1" t="str">
        <f t="shared" si="24"/>
        <v xml:space="preserve"> </v>
      </c>
      <c r="F420" s="5">
        <v>1.45604</v>
      </c>
      <c r="G420" s="1" t="str">
        <f t="shared" si="25"/>
        <v>свыше 200</v>
      </c>
      <c r="H420" s="5"/>
      <c r="I420" s="5">
        <v>32.883510000000001</v>
      </c>
      <c r="J420" s="1" t="str">
        <f t="shared" si="26"/>
        <v xml:space="preserve"> </v>
      </c>
      <c r="K420" s="5">
        <v>1.45604</v>
      </c>
      <c r="L420" s="1" t="str">
        <f t="shared" si="27"/>
        <v>свыше 200</v>
      </c>
      <c r="M420" s="5"/>
    </row>
    <row r="421" spans="1:13" ht="76.5" x14ac:dyDescent="0.2">
      <c r="A421" s="4" t="s">
        <v>1108</v>
      </c>
      <c r="B421" s="4" t="s">
        <v>1109</v>
      </c>
      <c r="C421" s="5">
        <v>24417.647789999999</v>
      </c>
      <c r="D421" s="5">
        <v>24288.238560000002</v>
      </c>
      <c r="E421" s="1">
        <f t="shared" si="24"/>
        <v>99.47001762367546</v>
      </c>
      <c r="F421" s="5">
        <v>22141.334490000001</v>
      </c>
      <c r="G421" s="1">
        <f t="shared" si="25"/>
        <v>109.69636257005935</v>
      </c>
      <c r="H421" s="5">
        <v>8355.3529699999999</v>
      </c>
      <c r="I421" s="5">
        <v>9400.5595799999992</v>
      </c>
      <c r="J421" s="1">
        <f t="shared" si="26"/>
        <v>112.50942496089425</v>
      </c>
      <c r="K421" s="5">
        <v>6378.3583699999999</v>
      </c>
      <c r="L421" s="1">
        <f t="shared" si="27"/>
        <v>147.38211675616463</v>
      </c>
      <c r="M421" s="5">
        <v>1954.190059999999</v>
      </c>
    </row>
    <row r="422" spans="1:13" ht="76.5" x14ac:dyDescent="0.2">
      <c r="A422" s="4" t="s">
        <v>1110</v>
      </c>
      <c r="B422" s="4" t="s">
        <v>1111</v>
      </c>
      <c r="C422" s="5">
        <v>8355.3529699999999</v>
      </c>
      <c r="D422" s="5">
        <v>9400.5595799999992</v>
      </c>
      <c r="E422" s="1">
        <f t="shared" si="24"/>
        <v>112.50942496089425</v>
      </c>
      <c r="F422" s="5">
        <v>6378.3583699999999</v>
      </c>
      <c r="G422" s="1">
        <f t="shared" si="25"/>
        <v>147.38211675616463</v>
      </c>
      <c r="H422" s="5">
        <v>8355.3529699999999</v>
      </c>
      <c r="I422" s="5">
        <v>9400.5595799999992</v>
      </c>
      <c r="J422" s="1">
        <f t="shared" si="26"/>
        <v>112.50942496089425</v>
      </c>
      <c r="K422" s="5">
        <v>6378.3583699999999</v>
      </c>
      <c r="L422" s="1">
        <f t="shared" si="27"/>
        <v>147.38211675616463</v>
      </c>
      <c r="M422" s="5">
        <v>1954.190059999999</v>
      </c>
    </row>
    <row r="423" spans="1:13" ht="76.5" x14ac:dyDescent="0.2">
      <c r="A423" s="4" t="s">
        <v>1112</v>
      </c>
      <c r="B423" s="4" t="s">
        <v>1113</v>
      </c>
      <c r="C423" s="5">
        <v>15603.154</v>
      </c>
      <c r="D423" s="5">
        <v>14425.567419999999</v>
      </c>
      <c r="E423" s="1">
        <f t="shared" si="24"/>
        <v>92.452893946954561</v>
      </c>
      <c r="F423" s="5"/>
      <c r="G423" s="1" t="str">
        <f t="shared" si="25"/>
        <v xml:space="preserve"> </v>
      </c>
      <c r="H423" s="5"/>
      <c r="I423" s="5"/>
      <c r="J423" s="1" t="str">
        <f t="shared" si="26"/>
        <v xml:space="preserve"> </v>
      </c>
      <c r="K423" s="5"/>
      <c r="L423" s="1" t="str">
        <f t="shared" si="27"/>
        <v xml:space="preserve"> </v>
      </c>
      <c r="M423" s="5"/>
    </row>
    <row r="424" spans="1:13" ht="76.5" x14ac:dyDescent="0.2">
      <c r="A424" s="4" t="s">
        <v>1112</v>
      </c>
      <c r="B424" s="4" t="s">
        <v>1114</v>
      </c>
      <c r="C424" s="5"/>
      <c r="D424" s="5"/>
      <c r="E424" s="1" t="str">
        <f t="shared" si="24"/>
        <v xml:space="preserve"> </v>
      </c>
      <c r="F424" s="5">
        <v>14856.429190000001</v>
      </c>
      <c r="G424" s="1" t="str">
        <f t="shared" si="25"/>
        <v/>
      </c>
      <c r="H424" s="5"/>
      <c r="I424" s="5"/>
      <c r="J424" s="1" t="str">
        <f t="shared" si="26"/>
        <v xml:space="preserve"> </v>
      </c>
      <c r="K424" s="5"/>
      <c r="L424" s="1" t="str">
        <f t="shared" si="27"/>
        <v xml:space="preserve"> </v>
      </c>
      <c r="M424" s="5"/>
    </row>
    <row r="425" spans="1:13" ht="76.5" x14ac:dyDescent="0.2">
      <c r="A425" s="4" t="s">
        <v>1115</v>
      </c>
      <c r="B425" s="4" t="s">
        <v>1116</v>
      </c>
      <c r="C425" s="5">
        <v>413.63315</v>
      </c>
      <c r="D425" s="5">
        <v>416.0557</v>
      </c>
      <c r="E425" s="1">
        <f t="shared" si="24"/>
        <v>100.58567597882326</v>
      </c>
      <c r="F425" s="5"/>
      <c r="G425" s="1" t="str">
        <f t="shared" si="25"/>
        <v xml:space="preserve"> </v>
      </c>
      <c r="H425" s="5"/>
      <c r="I425" s="5"/>
      <c r="J425" s="1" t="str">
        <f t="shared" si="26"/>
        <v xml:space="preserve"> </v>
      </c>
      <c r="K425" s="5"/>
      <c r="L425" s="1" t="str">
        <f t="shared" si="27"/>
        <v xml:space="preserve"> </v>
      </c>
      <c r="M425" s="5"/>
    </row>
    <row r="426" spans="1:13" ht="76.5" x14ac:dyDescent="0.2">
      <c r="A426" s="4" t="s">
        <v>1115</v>
      </c>
      <c r="B426" s="4" t="s">
        <v>1117</v>
      </c>
      <c r="C426" s="5"/>
      <c r="D426" s="5"/>
      <c r="E426" s="1" t="str">
        <f t="shared" si="24"/>
        <v xml:space="preserve"> </v>
      </c>
      <c r="F426" s="5">
        <v>891.69897000000003</v>
      </c>
      <c r="G426" s="1" t="str">
        <f t="shared" si="25"/>
        <v/>
      </c>
      <c r="H426" s="5"/>
      <c r="I426" s="5"/>
      <c r="J426" s="1" t="str">
        <f t="shared" si="26"/>
        <v xml:space="preserve"> </v>
      </c>
      <c r="K426" s="5"/>
      <c r="L426" s="1" t="str">
        <f t="shared" si="27"/>
        <v xml:space="preserve"> </v>
      </c>
      <c r="M426" s="5"/>
    </row>
    <row r="427" spans="1:13" ht="76.5" x14ac:dyDescent="0.2">
      <c r="A427" s="4" t="s">
        <v>1118</v>
      </c>
      <c r="B427" s="4" t="s">
        <v>1119</v>
      </c>
      <c r="C427" s="5">
        <v>6.80464</v>
      </c>
      <c r="D427" s="5">
        <v>6.80464</v>
      </c>
      <c r="E427" s="1">
        <f t="shared" si="24"/>
        <v>100</v>
      </c>
      <c r="F427" s="5"/>
      <c r="G427" s="1" t="str">
        <f t="shared" si="25"/>
        <v xml:space="preserve"> </v>
      </c>
      <c r="H427" s="5"/>
      <c r="I427" s="5"/>
      <c r="J427" s="1" t="str">
        <f t="shared" si="26"/>
        <v xml:space="preserve"> </v>
      </c>
      <c r="K427" s="5"/>
      <c r="L427" s="1" t="str">
        <f t="shared" si="27"/>
        <v xml:space="preserve"> </v>
      </c>
      <c r="M427" s="5"/>
    </row>
    <row r="428" spans="1:13" ht="76.5" x14ac:dyDescent="0.2">
      <c r="A428" s="4" t="s">
        <v>1118</v>
      </c>
      <c r="B428" s="4" t="s">
        <v>1120</v>
      </c>
      <c r="C428" s="5"/>
      <c r="D428" s="5"/>
      <c r="E428" s="1" t="str">
        <f t="shared" si="24"/>
        <v xml:space="preserve"> </v>
      </c>
      <c r="F428" s="5">
        <v>13.80672</v>
      </c>
      <c r="G428" s="1" t="str">
        <f t="shared" si="25"/>
        <v/>
      </c>
      <c r="H428" s="5"/>
      <c r="I428" s="5"/>
      <c r="J428" s="1" t="str">
        <f t="shared" si="26"/>
        <v xml:space="preserve"> </v>
      </c>
      <c r="K428" s="5"/>
      <c r="L428" s="1" t="str">
        <f t="shared" si="27"/>
        <v xml:space="preserve"> </v>
      </c>
      <c r="M428" s="5"/>
    </row>
    <row r="429" spans="1:13" ht="76.5" x14ac:dyDescent="0.2">
      <c r="A429" s="4" t="s">
        <v>1121</v>
      </c>
      <c r="B429" s="4" t="s">
        <v>1122</v>
      </c>
      <c r="C429" s="5">
        <v>38.703029999999998</v>
      </c>
      <c r="D429" s="5">
        <v>39.251220000000004</v>
      </c>
      <c r="E429" s="1">
        <f t="shared" si="24"/>
        <v>101.41640073141562</v>
      </c>
      <c r="F429" s="5"/>
      <c r="G429" s="1" t="str">
        <f t="shared" si="25"/>
        <v xml:space="preserve"> </v>
      </c>
      <c r="H429" s="5"/>
      <c r="I429" s="5"/>
      <c r="J429" s="1" t="str">
        <f t="shared" si="26"/>
        <v xml:space="preserve"> </v>
      </c>
      <c r="K429" s="5"/>
      <c r="L429" s="1" t="str">
        <f t="shared" si="27"/>
        <v xml:space="preserve"> </v>
      </c>
      <c r="M429" s="5"/>
    </row>
    <row r="430" spans="1:13" ht="76.5" x14ac:dyDescent="0.2">
      <c r="A430" s="4" t="s">
        <v>1121</v>
      </c>
      <c r="B430" s="4" t="s">
        <v>1123</v>
      </c>
      <c r="C430" s="5"/>
      <c r="D430" s="5"/>
      <c r="E430" s="1" t="str">
        <f t="shared" si="24"/>
        <v xml:space="preserve"> </v>
      </c>
      <c r="F430" s="5">
        <v>1.0412399999999999</v>
      </c>
      <c r="G430" s="1" t="str">
        <f t="shared" si="25"/>
        <v/>
      </c>
      <c r="H430" s="5"/>
      <c r="I430" s="5"/>
      <c r="J430" s="1" t="str">
        <f t="shared" si="26"/>
        <v xml:space="preserve"> </v>
      </c>
      <c r="K430" s="5"/>
      <c r="L430" s="1" t="str">
        <f t="shared" si="27"/>
        <v xml:space="preserve"> </v>
      </c>
      <c r="M430" s="5"/>
    </row>
    <row r="431" spans="1:13" ht="63.75" x14ac:dyDescent="0.2">
      <c r="A431" s="4" t="s">
        <v>1124</v>
      </c>
      <c r="B431" s="4" t="s">
        <v>1125</v>
      </c>
      <c r="C431" s="5">
        <v>108.79292</v>
      </c>
      <c r="D431" s="5">
        <v>32.187379999999997</v>
      </c>
      <c r="E431" s="1">
        <f t="shared" si="24"/>
        <v>29.585914230448086</v>
      </c>
      <c r="F431" s="5">
        <v>120.0035</v>
      </c>
      <c r="G431" s="1">
        <f t="shared" si="25"/>
        <v>26.822034357331244</v>
      </c>
      <c r="H431" s="5"/>
      <c r="I431" s="5"/>
      <c r="J431" s="1" t="str">
        <f t="shared" si="26"/>
        <v xml:space="preserve"> </v>
      </c>
      <c r="K431" s="5"/>
      <c r="L431" s="1" t="str">
        <f t="shared" si="27"/>
        <v xml:space="preserve"> </v>
      </c>
      <c r="M431" s="5"/>
    </row>
    <row r="432" spans="1:13" ht="38.25" x14ac:dyDescent="0.2">
      <c r="A432" s="4" t="s">
        <v>1126</v>
      </c>
      <c r="B432" s="4" t="s">
        <v>1127</v>
      </c>
      <c r="C432" s="5">
        <v>5.5</v>
      </c>
      <c r="D432" s="5">
        <v>21.493179999999999</v>
      </c>
      <c r="E432" s="1" t="str">
        <f t="shared" si="24"/>
        <v>свыше 200</v>
      </c>
      <c r="F432" s="5">
        <v>4.5</v>
      </c>
      <c r="G432" s="1" t="str">
        <f t="shared" si="25"/>
        <v>свыше 200</v>
      </c>
      <c r="H432" s="5"/>
      <c r="I432" s="5"/>
      <c r="J432" s="1" t="str">
        <f t="shared" si="26"/>
        <v xml:space="preserve"> </v>
      </c>
      <c r="K432" s="5"/>
      <c r="L432" s="1" t="str">
        <f t="shared" si="27"/>
        <v xml:space="preserve"> </v>
      </c>
      <c r="M432" s="5"/>
    </row>
    <row r="433" spans="1:13" ht="38.25" x14ac:dyDescent="0.2">
      <c r="A433" s="4" t="s">
        <v>1128</v>
      </c>
      <c r="B433" s="4" t="s">
        <v>1129</v>
      </c>
      <c r="C433" s="5">
        <v>103.29292</v>
      </c>
      <c r="D433" s="5">
        <v>10.6942</v>
      </c>
      <c r="E433" s="1">
        <f t="shared" si="24"/>
        <v>10.353274938882549</v>
      </c>
      <c r="F433" s="5">
        <v>115.5035</v>
      </c>
      <c r="G433" s="1">
        <f t="shared" si="25"/>
        <v>9.2587670503491228</v>
      </c>
      <c r="H433" s="5"/>
      <c r="I433" s="5"/>
      <c r="J433" s="1" t="str">
        <f t="shared" si="26"/>
        <v xml:space="preserve"> </v>
      </c>
      <c r="K433" s="5"/>
      <c r="L433" s="1" t="str">
        <f t="shared" si="27"/>
        <v xml:space="preserve"> </v>
      </c>
      <c r="M433" s="5"/>
    </row>
    <row r="434" spans="1:13" ht="25.5" x14ac:dyDescent="0.2">
      <c r="A434" s="4" t="s">
        <v>1130</v>
      </c>
      <c r="B434" s="4" t="s">
        <v>1131</v>
      </c>
      <c r="C434" s="5">
        <v>15177.097949999999</v>
      </c>
      <c r="D434" s="5">
        <v>4662.0315899999996</v>
      </c>
      <c r="E434" s="1">
        <f t="shared" si="24"/>
        <v>30.717543006962011</v>
      </c>
      <c r="F434" s="5">
        <v>12244.701940000001</v>
      </c>
      <c r="G434" s="1">
        <f t="shared" si="25"/>
        <v>38.073867480354522</v>
      </c>
      <c r="H434" s="5">
        <v>9535.0852300000006</v>
      </c>
      <c r="I434" s="5">
        <v>2020.57293</v>
      </c>
      <c r="J434" s="1">
        <f t="shared" si="26"/>
        <v>21.190926785244894</v>
      </c>
      <c r="K434" s="5">
        <v>7558.3929399999997</v>
      </c>
      <c r="L434" s="1">
        <f t="shared" si="27"/>
        <v>26.732837866987108</v>
      </c>
      <c r="M434" s="5">
        <v>-26.993909999999914</v>
      </c>
    </row>
    <row r="435" spans="1:13" ht="89.25" x14ac:dyDescent="0.2">
      <c r="A435" s="4" t="s">
        <v>1132</v>
      </c>
      <c r="B435" s="4" t="s">
        <v>1133</v>
      </c>
      <c r="C435" s="5">
        <v>307.63337999999999</v>
      </c>
      <c r="D435" s="5">
        <v>307.63337999999999</v>
      </c>
      <c r="E435" s="1">
        <f t="shared" si="24"/>
        <v>100</v>
      </c>
      <c r="F435" s="5">
        <v>373.52190000000002</v>
      </c>
      <c r="G435" s="1">
        <f t="shared" si="25"/>
        <v>82.360198960221595</v>
      </c>
      <c r="H435" s="5">
        <v>307.63337999999999</v>
      </c>
      <c r="I435" s="5">
        <v>307.63337999999999</v>
      </c>
      <c r="J435" s="1">
        <f t="shared" si="26"/>
        <v>100</v>
      </c>
      <c r="K435" s="5">
        <v>373.52190000000002</v>
      </c>
      <c r="L435" s="1">
        <f t="shared" si="27"/>
        <v>82.360198960221595</v>
      </c>
      <c r="M435" s="5"/>
    </row>
    <row r="436" spans="1:13" ht="51" x14ac:dyDescent="0.2">
      <c r="A436" s="4" t="s">
        <v>1134</v>
      </c>
      <c r="B436" s="4" t="s">
        <v>1135</v>
      </c>
      <c r="C436" s="5"/>
      <c r="D436" s="5"/>
      <c r="E436" s="1" t="str">
        <f t="shared" si="24"/>
        <v xml:space="preserve"> </v>
      </c>
      <c r="F436" s="5">
        <v>368.87092000000001</v>
      </c>
      <c r="G436" s="1" t="str">
        <f t="shared" si="25"/>
        <v/>
      </c>
      <c r="H436" s="5"/>
      <c r="I436" s="5"/>
      <c r="J436" s="1" t="str">
        <f t="shared" si="26"/>
        <v xml:space="preserve"> </v>
      </c>
      <c r="K436" s="5">
        <v>368.87092000000001</v>
      </c>
      <c r="L436" s="1" t="str">
        <f t="shared" si="27"/>
        <v/>
      </c>
      <c r="M436" s="5"/>
    </row>
    <row r="437" spans="1:13" ht="76.5" x14ac:dyDescent="0.2">
      <c r="A437" s="4" t="s">
        <v>1136</v>
      </c>
      <c r="B437" s="4" t="s">
        <v>1137</v>
      </c>
      <c r="C437" s="5">
        <v>307.63337999999999</v>
      </c>
      <c r="D437" s="5">
        <v>307.63337999999999</v>
      </c>
      <c r="E437" s="1">
        <f t="shared" si="24"/>
        <v>100</v>
      </c>
      <c r="F437" s="5">
        <v>4.6509799999999997</v>
      </c>
      <c r="G437" s="1" t="str">
        <f t="shared" si="25"/>
        <v>свыше 200</v>
      </c>
      <c r="H437" s="5">
        <v>307.63337999999999</v>
      </c>
      <c r="I437" s="5">
        <v>307.63337999999999</v>
      </c>
      <c r="J437" s="1">
        <f t="shared" si="26"/>
        <v>100</v>
      </c>
      <c r="K437" s="5">
        <v>4.6509799999999997</v>
      </c>
      <c r="L437" s="1" t="str">
        <f t="shared" si="27"/>
        <v>свыше 200</v>
      </c>
      <c r="M437" s="5"/>
    </row>
    <row r="438" spans="1:13" ht="89.25" x14ac:dyDescent="0.2">
      <c r="A438" s="4" t="s">
        <v>1138</v>
      </c>
      <c r="B438" s="4" t="s">
        <v>1139</v>
      </c>
      <c r="C438" s="5">
        <v>1685.6</v>
      </c>
      <c r="D438" s="5">
        <v>1667.1991800000001</v>
      </c>
      <c r="E438" s="1">
        <f t="shared" si="24"/>
        <v>98.908351922164229</v>
      </c>
      <c r="F438" s="5">
        <v>102.15300000000001</v>
      </c>
      <c r="G438" s="1" t="str">
        <f t="shared" si="25"/>
        <v>свыше 200</v>
      </c>
      <c r="H438" s="5"/>
      <c r="I438" s="5"/>
      <c r="J438" s="1" t="str">
        <f t="shared" si="26"/>
        <v xml:space="preserve"> </v>
      </c>
      <c r="K438" s="5"/>
      <c r="L438" s="1" t="str">
        <f t="shared" si="27"/>
        <v xml:space="preserve"> </v>
      </c>
      <c r="M438" s="5"/>
    </row>
    <row r="439" spans="1:13" ht="89.25" x14ac:dyDescent="0.2">
      <c r="A439" s="4" t="s">
        <v>1140</v>
      </c>
      <c r="B439" s="4" t="s">
        <v>1141</v>
      </c>
      <c r="C439" s="5">
        <v>1728.13366</v>
      </c>
      <c r="D439" s="5">
        <v>1168.1639700000001</v>
      </c>
      <c r="E439" s="1">
        <f t="shared" si="24"/>
        <v>67.596853011936602</v>
      </c>
      <c r="F439" s="5">
        <v>1647.09727</v>
      </c>
      <c r="G439" s="1">
        <f t="shared" si="25"/>
        <v>70.922585525261667</v>
      </c>
      <c r="H439" s="5"/>
      <c r="I439" s="5"/>
      <c r="J439" s="1" t="str">
        <f t="shared" si="26"/>
        <v xml:space="preserve"> </v>
      </c>
      <c r="K439" s="5"/>
      <c r="L439" s="1" t="str">
        <f t="shared" si="27"/>
        <v xml:space="preserve"> </v>
      </c>
      <c r="M439" s="5"/>
    </row>
    <row r="440" spans="1:13" ht="89.25" x14ac:dyDescent="0.2">
      <c r="A440" s="4" t="s">
        <v>1142</v>
      </c>
      <c r="B440" s="4" t="s">
        <v>1143</v>
      </c>
      <c r="C440" s="5"/>
      <c r="D440" s="5">
        <v>43.8</v>
      </c>
      <c r="E440" s="1" t="str">
        <f t="shared" si="24"/>
        <v xml:space="preserve"> </v>
      </c>
      <c r="F440" s="5">
        <v>92.186210000000003</v>
      </c>
      <c r="G440" s="1">
        <f t="shared" si="25"/>
        <v>47.512529260070458</v>
      </c>
      <c r="H440" s="5"/>
      <c r="I440" s="5"/>
      <c r="J440" s="1" t="str">
        <f t="shared" si="26"/>
        <v xml:space="preserve"> </v>
      </c>
      <c r="K440" s="5"/>
      <c r="L440" s="1" t="str">
        <f t="shared" si="27"/>
        <v xml:space="preserve"> </v>
      </c>
      <c r="M440" s="5"/>
    </row>
    <row r="441" spans="1:13" ht="89.25" x14ac:dyDescent="0.2">
      <c r="A441" s="4" t="s">
        <v>1144</v>
      </c>
      <c r="B441" s="4" t="s">
        <v>1145</v>
      </c>
      <c r="C441" s="5">
        <v>43.708170000000003</v>
      </c>
      <c r="D441" s="5">
        <v>88.793610000000001</v>
      </c>
      <c r="E441" s="1" t="str">
        <f t="shared" si="24"/>
        <v>свыше 200</v>
      </c>
      <c r="F441" s="5">
        <v>68.900000000000006</v>
      </c>
      <c r="G441" s="1">
        <f t="shared" si="25"/>
        <v>128.87316400580551</v>
      </c>
      <c r="H441" s="5"/>
      <c r="I441" s="5"/>
      <c r="J441" s="1" t="str">
        <f t="shared" si="26"/>
        <v xml:space="preserve"> </v>
      </c>
      <c r="K441" s="5"/>
      <c r="L441" s="1" t="str">
        <f t="shared" si="27"/>
        <v xml:space="preserve"> </v>
      </c>
      <c r="M441" s="5"/>
    </row>
    <row r="442" spans="1:13" ht="38.25" x14ac:dyDescent="0.2">
      <c r="A442" s="4" t="s">
        <v>1146</v>
      </c>
      <c r="B442" s="4" t="s">
        <v>1147</v>
      </c>
      <c r="C442" s="5">
        <v>49.1</v>
      </c>
      <c r="D442" s="5">
        <v>149.69347999999999</v>
      </c>
      <c r="E442" s="1" t="str">
        <f t="shared" si="24"/>
        <v>свыше 200</v>
      </c>
      <c r="F442" s="5">
        <v>55.2</v>
      </c>
      <c r="G442" s="1" t="str">
        <f t="shared" si="25"/>
        <v>свыше 200</v>
      </c>
      <c r="H442" s="5"/>
      <c r="I442" s="5"/>
      <c r="J442" s="1" t="str">
        <f t="shared" si="26"/>
        <v xml:space="preserve"> </v>
      </c>
      <c r="K442" s="5"/>
      <c r="L442" s="1" t="str">
        <f t="shared" si="27"/>
        <v xml:space="preserve"> </v>
      </c>
      <c r="M442" s="5"/>
    </row>
    <row r="443" spans="1:13" ht="38.25" x14ac:dyDescent="0.2">
      <c r="A443" s="4" t="s">
        <v>1148</v>
      </c>
      <c r="B443" s="4" t="s">
        <v>1149</v>
      </c>
      <c r="C443" s="5"/>
      <c r="D443" s="5">
        <v>43.8</v>
      </c>
      <c r="E443" s="1" t="str">
        <f t="shared" si="24"/>
        <v xml:space="preserve"> </v>
      </c>
      <c r="F443" s="5">
        <v>25.2</v>
      </c>
      <c r="G443" s="1">
        <f t="shared" si="25"/>
        <v>173.80952380952382</v>
      </c>
      <c r="H443" s="5"/>
      <c r="I443" s="5"/>
      <c r="J443" s="1" t="str">
        <f t="shared" si="26"/>
        <v xml:space="preserve"> </v>
      </c>
      <c r="K443" s="5"/>
      <c r="L443" s="1" t="str">
        <f t="shared" si="27"/>
        <v xml:space="preserve"> </v>
      </c>
      <c r="M443" s="5"/>
    </row>
    <row r="444" spans="1:13" ht="38.25" x14ac:dyDescent="0.2">
      <c r="A444" s="4" t="s">
        <v>1150</v>
      </c>
      <c r="B444" s="4" t="s">
        <v>1151</v>
      </c>
      <c r="C444" s="5">
        <v>31.1</v>
      </c>
      <c r="D444" s="5">
        <v>31.1</v>
      </c>
      <c r="E444" s="1">
        <f t="shared" si="24"/>
        <v>100</v>
      </c>
      <c r="F444" s="5">
        <v>23.9</v>
      </c>
      <c r="G444" s="1">
        <f t="shared" si="25"/>
        <v>130.12552301255232</v>
      </c>
      <c r="H444" s="5"/>
      <c r="I444" s="5"/>
      <c r="J444" s="1" t="str">
        <f t="shared" si="26"/>
        <v xml:space="preserve"> </v>
      </c>
      <c r="K444" s="5"/>
      <c r="L444" s="1" t="str">
        <f t="shared" si="27"/>
        <v xml:space="preserve"> </v>
      </c>
      <c r="M444" s="5"/>
    </row>
    <row r="445" spans="1:13" ht="63.75" x14ac:dyDescent="0.2">
      <c r="A445" s="4" t="s">
        <v>1152</v>
      </c>
      <c r="B445" s="4" t="s">
        <v>1153</v>
      </c>
      <c r="C445" s="5">
        <v>1685.6</v>
      </c>
      <c r="D445" s="5">
        <v>1667.1991800000001</v>
      </c>
      <c r="E445" s="1">
        <f t="shared" si="24"/>
        <v>98.908351922164229</v>
      </c>
      <c r="F445" s="5">
        <v>102.15300000000001</v>
      </c>
      <c r="G445" s="1" t="str">
        <f t="shared" si="25"/>
        <v>свыше 200</v>
      </c>
      <c r="H445" s="5"/>
      <c r="I445" s="5"/>
      <c r="J445" s="1" t="str">
        <f t="shared" si="26"/>
        <v xml:space="preserve"> </v>
      </c>
      <c r="K445" s="5"/>
      <c r="L445" s="1" t="str">
        <f t="shared" si="27"/>
        <v xml:space="preserve"> </v>
      </c>
      <c r="M445" s="5"/>
    </row>
    <row r="446" spans="1:13" ht="63.75" x14ac:dyDescent="0.2">
      <c r="A446" s="4" t="s">
        <v>1154</v>
      </c>
      <c r="B446" s="4" t="s">
        <v>1155</v>
      </c>
      <c r="C446" s="5">
        <v>1679.0336600000001</v>
      </c>
      <c r="D446" s="5">
        <v>1018.47049</v>
      </c>
      <c r="E446" s="1">
        <f t="shared" si="24"/>
        <v>60.658134155571361</v>
      </c>
      <c r="F446" s="5">
        <v>1591.8972699999999</v>
      </c>
      <c r="G446" s="1">
        <f t="shared" si="25"/>
        <v>63.97840546582507</v>
      </c>
      <c r="H446" s="5"/>
      <c r="I446" s="5"/>
      <c r="J446" s="1" t="str">
        <f t="shared" si="26"/>
        <v xml:space="preserve"> </v>
      </c>
      <c r="K446" s="5"/>
      <c r="L446" s="1" t="str">
        <f t="shared" si="27"/>
        <v xml:space="preserve"> </v>
      </c>
      <c r="M446" s="5"/>
    </row>
    <row r="447" spans="1:13" ht="63.75" x14ac:dyDescent="0.2">
      <c r="A447" s="4" t="s">
        <v>1156</v>
      </c>
      <c r="B447" s="4" t="s">
        <v>1157</v>
      </c>
      <c r="C447" s="5"/>
      <c r="D447" s="5"/>
      <c r="E447" s="1" t="str">
        <f t="shared" si="24"/>
        <v xml:space="preserve"> </v>
      </c>
      <c r="F447" s="5">
        <v>66.98621</v>
      </c>
      <c r="G447" s="1" t="str">
        <f t="shared" si="25"/>
        <v/>
      </c>
      <c r="H447" s="5"/>
      <c r="I447" s="5"/>
      <c r="J447" s="1" t="str">
        <f t="shared" si="26"/>
        <v xml:space="preserve"> </v>
      </c>
      <c r="K447" s="5"/>
      <c r="L447" s="1" t="str">
        <f t="shared" si="27"/>
        <v xml:space="preserve"> </v>
      </c>
      <c r="M447" s="5"/>
    </row>
    <row r="448" spans="1:13" ht="63.75" x14ac:dyDescent="0.2">
      <c r="A448" s="4" t="s">
        <v>1158</v>
      </c>
      <c r="B448" s="4" t="s">
        <v>1159</v>
      </c>
      <c r="C448" s="5">
        <v>12.608169999999999</v>
      </c>
      <c r="D448" s="5">
        <v>57.69361</v>
      </c>
      <c r="E448" s="1" t="str">
        <f t="shared" si="24"/>
        <v>свыше 200</v>
      </c>
      <c r="F448" s="5">
        <v>45</v>
      </c>
      <c r="G448" s="1">
        <f t="shared" si="25"/>
        <v>128.20802222222224</v>
      </c>
      <c r="H448" s="5"/>
      <c r="I448" s="5"/>
      <c r="J448" s="1" t="str">
        <f t="shared" si="26"/>
        <v xml:space="preserve"> </v>
      </c>
      <c r="K448" s="5"/>
      <c r="L448" s="1" t="str">
        <f t="shared" si="27"/>
        <v xml:space="preserve"> </v>
      </c>
      <c r="M448" s="5"/>
    </row>
    <row r="449" spans="1:13" ht="25.5" x14ac:dyDescent="0.2">
      <c r="A449" s="4" t="s">
        <v>1160</v>
      </c>
      <c r="B449" s="4" t="s">
        <v>1161</v>
      </c>
      <c r="C449" s="5">
        <v>23.01144</v>
      </c>
      <c r="D449" s="5">
        <v>120.56858</v>
      </c>
      <c r="E449" s="1" t="str">
        <f t="shared" si="24"/>
        <v>свыше 200</v>
      </c>
      <c r="F449" s="5">
        <v>2.4480400000000002</v>
      </c>
      <c r="G449" s="1" t="str">
        <f t="shared" si="25"/>
        <v>свыше 200</v>
      </c>
      <c r="H449" s="5">
        <v>23.01144</v>
      </c>
      <c r="I449" s="5">
        <v>120.56858</v>
      </c>
      <c r="J449" s="1" t="str">
        <f t="shared" si="26"/>
        <v>свыше 200</v>
      </c>
      <c r="K449" s="5">
        <v>2.4480400000000002</v>
      </c>
      <c r="L449" s="1" t="str">
        <f t="shared" si="27"/>
        <v>свыше 200</v>
      </c>
      <c r="M449" s="5"/>
    </row>
    <row r="450" spans="1:13" ht="153" x14ac:dyDescent="0.2">
      <c r="A450" s="4" t="s">
        <v>1162</v>
      </c>
      <c r="B450" s="4" t="s">
        <v>1163</v>
      </c>
      <c r="C450" s="5">
        <v>23.01144</v>
      </c>
      <c r="D450" s="5">
        <v>120.56858</v>
      </c>
      <c r="E450" s="1" t="str">
        <f t="shared" si="24"/>
        <v>свыше 200</v>
      </c>
      <c r="F450" s="5">
        <v>2.4480400000000002</v>
      </c>
      <c r="G450" s="1" t="str">
        <f t="shared" si="25"/>
        <v>свыше 200</v>
      </c>
      <c r="H450" s="5">
        <v>23.01144</v>
      </c>
      <c r="I450" s="5">
        <v>120.56858</v>
      </c>
      <c r="J450" s="1" t="str">
        <f t="shared" si="26"/>
        <v>свыше 200</v>
      </c>
      <c r="K450" s="5">
        <v>2.4480400000000002</v>
      </c>
      <c r="L450" s="1" t="str">
        <f t="shared" si="27"/>
        <v>свыше 200</v>
      </c>
      <c r="M450" s="5"/>
    </row>
    <row r="451" spans="1:13" ht="25.5" x14ac:dyDescent="0.2">
      <c r="A451" s="4" t="s">
        <v>1164</v>
      </c>
      <c r="B451" s="4" t="s">
        <v>1165</v>
      </c>
      <c r="C451" s="5">
        <v>192.91562999999999</v>
      </c>
      <c r="D451" s="5">
        <v>232.91063</v>
      </c>
      <c r="E451" s="1">
        <f t="shared" si="24"/>
        <v>120.73186086580958</v>
      </c>
      <c r="F451" s="5">
        <v>1382.4999800000001</v>
      </c>
      <c r="G451" s="1">
        <f t="shared" si="25"/>
        <v>16.84706208820343</v>
      </c>
      <c r="H451" s="5"/>
      <c r="I451" s="5"/>
      <c r="J451" s="1" t="str">
        <f t="shared" si="26"/>
        <v xml:space="preserve"> </v>
      </c>
      <c r="K451" s="5"/>
      <c r="L451" s="1" t="str">
        <f t="shared" si="27"/>
        <v xml:space="preserve"> </v>
      </c>
      <c r="M451" s="5"/>
    </row>
    <row r="452" spans="1:13" ht="153" x14ac:dyDescent="0.2">
      <c r="A452" s="4" t="s">
        <v>1166</v>
      </c>
      <c r="B452" s="4" t="s">
        <v>1167</v>
      </c>
      <c r="C452" s="5">
        <v>32.910629999999998</v>
      </c>
      <c r="D452" s="5">
        <v>32.910629999999998</v>
      </c>
      <c r="E452" s="1">
        <f t="shared" si="24"/>
        <v>100</v>
      </c>
      <c r="F452" s="5">
        <v>1382.4999800000001</v>
      </c>
      <c r="G452" s="1">
        <f t="shared" si="25"/>
        <v>2.3805157668067376</v>
      </c>
      <c r="H452" s="5"/>
      <c r="I452" s="5"/>
      <c r="J452" s="1" t="str">
        <f t="shared" si="26"/>
        <v xml:space="preserve"> </v>
      </c>
      <c r="K452" s="5"/>
      <c r="L452" s="1" t="str">
        <f t="shared" si="27"/>
        <v xml:space="preserve"> </v>
      </c>
      <c r="M452" s="5"/>
    </row>
    <row r="453" spans="1:13" ht="153" x14ac:dyDescent="0.2">
      <c r="A453" s="4" t="s">
        <v>1168</v>
      </c>
      <c r="B453" s="4" t="s">
        <v>1169</v>
      </c>
      <c r="C453" s="5">
        <v>150.696</v>
      </c>
      <c r="D453" s="5">
        <v>200</v>
      </c>
      <c r="E453" s="1">
        <f t="shared" si="24"/>
        <v>132.71752402187184</v>
      </c>
      <c r="F453" s="5"/>
      <c r="G453" s="1" t="str">
        <f t="shared" si="25"/>
        <v xml:space="preserve"> </v>
      </c>
      <c r="H453" s="5"/>
      <c r="I453" s="5"/>
      <c r="J453" s="1" t="str">
        <f t="shared" si="26"/>
        <v xml:space="preserve"> </v>
      </c>
      <c r="K453" s="5"/>
      <c r="L453" s="1" t="str">
        <f t="shared" si="27"/>
        <v xml:space="preserve"> </v>
      </c>
      <c r="M453" s="5"/>
    </row>
    <row r="454" spans="1:13" ht="153" x14ac:dyDescent="0.2">
      <c r="A454" s="4" t="s">
        <v>1170</v>
      </c>
      <c r="B454" s="4" t="s">
        <v>1171</v>
      </c>
      <c r="C454" s="5"/>
      <c r="D454" s="5"/>
      <c r="E454" s="1" t="str">
        <f t="shared" si="24"/>
        <v xml:space="preserve"> </v>
      </c>
      <c r="F454" s="5"/>
      <c r="G454" s="1" t="str">
        <f t="shared" si="25"/>
        <v xml:space="preserve"> </v>
      </c>
      <c r="H454" s="5"/>
      <c r="I454" s="5"/>
      <c r="J454" s="1" t="str">
        <f t="shared" si="26"/>
        <v xml:space="preserve"> </v>
      </c>
      <c r="K454" s="5"/>
      <c r="L454" s="1" t="str">
        <f t="shared" si="27"/>
        <v xml:space="preserve"> </v>
      </c>
      <c r="M454" s="5"/>
    </row>
    <row r="455" spans="1:13" ht="140.25" x14ac:dyDescent="0.2">
      <c r="A455" s="4" t="s">
        <v>1172</v>
      </c>
      <c r="B455" s="4" t="s">
        <v>1173</v>
      </c>
      <c r="C455" s="5">
        <v>9.3089999999999993</v>
      </c>
      <c r="D455" s="5"/>
      <c r="E455" s="1" t="str">
        <f t="shared" ref="E455:E518" si="28">IF(C455=0," ",IF(D455/C455*100&gt;200,"свыше 200",IF(D455/C455&gt;0,D455/C455*100,"")))</f>
        <v/>
      </c>
      <c r="F455" s="5"/>
      <c r="G455" s="1" t="str">
        <f t="shared" ref="G455:G518" si="29">IF(F455=0," ",IF(D455/F455*100&gt;200,"свыше 200",IF(D455/F455&gt;0,D455/F455*100,"")))</f>
        <v xml:space="preserve"> </v>
      </c>
      <c r="H455" s="5"/>
      <c r="I455" s="5"/>
      <c r="J455" s="1" t="str">
        <f t="shared" ref="J455:J518" si="30">IF(H455=0," ",IF(I455/H455*100&gt;200,"свыше 200",IF(I455/H455&gt;0,I455/H455*100,"")))</f>
        <v xml:space="preserve"> </v>
      </c>
      <c r="K455" s="5"/>
      <c r="L455" s="1" t="str">
        <f t="shared" ref="L455:L518" si="31">IF(K455=0," ",IF(I455/K455*100&gt;200,"свыше 200",IF(I455/K455&gt;0,I455/K455*100,"")))</f>
        <v xml:space="preserve"> </v>
      </c>
      <c r="M455" s="5"/>
    </row>
    <row r="456" spans="1:13" ht="38.25" x14ac:dyDescent="0.2">
      <c r="A456" s="4" t="s">
        <v>1174</v>
      </c>
      <c r="B456" s="4" t="s">
        <v>1175</v>
      </c>
      <c r="C456" s="5">
        <v>2113.8019599999998</v>
      </c>
      <c r="D456" s="5">
        <v>972.11612000000002</v>
      </c>
      <c r="E456" s="1">
        <f t="shared" si="28"/>
        <v>45.988987539778805</v>
      </c>
      <c r="F456" s="5">
        <v>521.13017000000002</v>
      </c>
      <c r="G456" s="1">
        <f t="shared" si="29"/>
        <v>186.53998098018388</v>
      </c>
      <c r="H456" s="5">
        <v>1690</v>
      </c>
      <c r="I456" s="5">
        <v>758.37017000000003</v>
      </c>
      <c r="J456" s="1">
        <f t="shared" si="30"/>
        <v>44.873974556213021</v>
      </c>
      <c r="K456" s="5">
        <v>20</v>
      </c>
      <c r="L456" s="1" t="str">
        <f t="shared" si="31"/>
        <v>свыше 200</v>
      </c>
      <c r="M456" s="5"/>
    </row>
    <row r="457" spans="1:13" ht="51" x14ac:dyDescent="0.2">
      <c r="A457" s="4" t="s">
        <v>1176</v>
      </c>
      <c r="B457" s="4" t="s">
        <v>1177</v>
      </c>
      <c r="C457" s="5">
        <v>1690</v>
      </c>
      <c r="D457" s="5">
        <v>758.37017000000003</v>
      </c>
      <c r="E457" s="1">
        <f t="shared" si="28"/>
        <v>44.873974556213021</v>
      </c>
      <c r="F457" s="5">
        <v>20</v>
      </c>
      <c r="G457" s="1" t="str">
        <f t="shared" si="29"/>
        <v>свыше 200</v>
      </c>
      <c r="H457" s="5">
        <v>1690</v>
      </c>
      <c r="I457" s="5">
        <v>758.37017000000003</v>
      </c>
      <c r="J457" s="1">
        <f t="shared" si="30"/>
        <v>44.873974556213021</v>
      </c>
      <c r="K457" s="5">
        <v>20</v>
      </c>
      <c r="L457" s="1" t="str">
        <f t="shared" si="31"/>
        <v>свыше 200</v>
      </c>
      <c r="M457" s="5"/>
    </row>
    <row r="458" spans="1:13" ht="51" x14ac:dyDescent="0.2">
      <c r="A458" s="4" t="s">
        <v>1178</v>
      </c>
      <c r="B458" s="4" t="s">
        <v>1179</v>
      </c>
      <c r="C458" s="5">
        <v>145.96478999999999</v>
      </c>
      <c r="D458" s="5">
        <v>146.08994999999999</v>
      </c>
      <c r="E458" s="1">
        <f t="shared" si="28"/>
        <v>100.08574670644886</v>
      </c>
      <c r="F458" s="5">
        <v>473.13017000000002</v>
      </c>
      <c r="G458" s="1">
        <f t="shared" si="29"/>
        <v>30.877327057794684</v>
      </c>
      <c r="H458" s="5"/>
      <c r="I458" s="5"/>
      <c r="J458" s="1" t="str">
        <f t="shared" si="30"/>
        <v xml:space="preserve"> </v>
      </c>
      <c r="K458" s="5"/>
      <c r="L458" s="1" t="str">
        <f t="shared" si="31"/>
        <v xml:space="preserve"> </v>
      </c>
      <c r="M458" s="5"/>
    </row>
    <row r="459" spans="1:13" ht="51" x14ac:dyDescent="0.2">
      <c r="A459" s="4" t="s">
        <v>1180</v>
      </c>
      <c r="B459" s="4" t="s">
        <v>1181</v>
      </c>
      <c r="C459" s="5"/>
      <c r="D459" s="5">
        <v>32</v>
      </c>
      <c r="E459" s="1" t="str">
        <f t="shared" si="28"/>
        <v xml:space="preserve"> </v>
      </c>
      <c r="F459" s="5">
        <v>28</v>
      </c>
      <c r="G459" s="1">
        <f t="shared" si="29"/>
        <v>114.28571428571428</v>
      </c>
      <c r="H459" s="5"/>
      <c r="I459" s="5"/>
      <c r="J459" s="1" t="str">
        <f t="shared" si="30"/>
        <v xml:space="preserve"> </v>
      </c>
      <c r="K459" s="5"/>
      <c r="L459" s="1" t="str">
        <f t="shared" si="31"/>
        <v xml:space="preserve"> </v>
      </c>
      <c r="M459" s="5"/>
    </row>
    <row r="460" spans="1:13" ht="51" x14ac:dyDescent="0.2">
      <c r="A460" s="4" t="s">
        <v>1182</v>
      </c>
      <c r="B460" s="4" t="s">
        <v>1183</v>
      </c>
      <c r="C460" s="5">
        <v>277.83717000000001</v>
      </c>
      <c r="D460" s="5">
        <v>21.04</v>
      </c>
      <c r="E460" s="1">
        <f t="shared" si="28"/>
        <v>7.5727808485812025</v>
      </c>
      <c r="F460" s="5"/>
      <c r="G460" s="1" t="str">
        <f t="shared" si="29"/>
        <v xml:space="preserve"> </v>
      </c>
      <c r="H460" s="5"/>
      <c r="I460" s="5"/>
      <c r="J460" s="1" t="str">
        <f t="shared" si="30"/>
        <v xml:space="preserve"> </v>
      </c>
      <c r="K460" s="5"/>
      <c r="L460" s="1" t="str">
        <f t="shared" si="31"/>
        <v xml:space="preserve"> </v>
      </c>
      <c r="M460" s="5"/>
    </row>
    <row r="461" spans="1:13" ht="51" x14ac:dyDescent="0.2">
      <c r="A461" s="4" t="s">
        <v>1184</v>
      </c>
      <c r="B461" s="4" t="s">
        <v>1185</v>
      </c>
      <c r="C461" s="5"/>
      <c r="D461" s="5">
        <v>14.616</v>
      </c>
      <c r="E461" s="1" t="str">
        <f t="shared" si="28"/>
        <v xml:space="preserve"> </v>
      </c>
      <c r="F461" s="5"/>
      <c r="G461" s="1" t="str">
        <f t="shared" si="29"/>
        <v xml:space="preserve"> </v>
      </c>
      <c r="H461" s="5"/>
      <c r="I461" s="5"/>
      <c r="J461" s="1" t="str">
        <f t="shared" si="30"/>
        <v xml:space="preserve"> </v>
      </c>
      <c r="K461" s="5"/>
      <c r="L461" s="1" t="str">
        <f t="shared" si="31"/>
        <v xml:space="preserve"> </v>
      </c>
      <c r="M461" s="5"/>
    </row>
    <row r="462" spans="1:13" ht="63.75" x14ac:dyDescent="0.2">
      <c r="A462" s="4" t="s">
        <v>1186</v>
      </c>
      <c r="B462" s="4" t="s">
        <v>1187</v>
      </c>
      <c r="C462" s="5">
        <v>9082.2937099999999</v>
      </c>
      <c r="D462" s="5">
        <v>60.846119999999999</v>
      </c>
      <c r="E462" s="1">
        <f t="shared" si="28"/>
        <v>0.66994221881423832</v>
      </c>
      <c r="F462" s="5">
        <v>8054.7653700000001</v>
      </c>
      <c r="G462" s="1">
        <f t="shared" si="29"/>
        <v>0.75540524403878451</v>
      </c>
      <c r="H462" s="5">
        <v>7514.4404100000002</v>
      </c>
      <c r="I462" s="5">
        <v>834.00080000000003</v>
      </c>
      <c r="J462" s="1">
        <f t="shared" si="30"/>
        <v>11.098641475553334</v>
      </c>
      <c r="K462" s="5">
        <v>7162.4229999999998</v>
      </c>
      <c r="L462" s="1">
        <f t="shared" si="31"/>
        <v>11.644115406197038</v>
      </c>
      <c r="M462" s="5">
        <v>-26.993910000000028</v>
      </c>
    </row>
    <row r="463" spans="1:13" ht="63.75" x14ac:dyDescent="0.2">
      <c r="A463" s="4" t="s">
        <v>1188</v>
      </c>
      <c r="B463" s="4" t="s">
        <v>1189</v>
      </c>
      <c r="C463" s="5">
        <v>7510.1734100000003</v>
      </c>
      <c r="D463" s="5">
        <v>834.00080000000003</v>
      </c>
      <c r="E463" s="1">
        <f t="shared" si="28"/>
        <v>11.104947309066196</v>
      </c>
      <c r="F463" s="5">
        <v>7162.4229999999998</v>
      </c>
      <c r="G463" s="1">
        <f t="shared" si="29"/>
        <v>11.644115406197038</v>
      </c>
      <c r="H463" s="5">
        <v>7510.1734100000003</v>
      </c>
      <c r="I463" s="5">
        <v>834.00080000000003</v>
      </c>
      <c r="J463" s="1">
        <f t="shared" si="30"/>
        <v>11.104947309066196</v>
      </c>
      <c r="K463" s="5">
        <v>7162.4229999999998</v>
      </c>
      <c r="L463" s="1">
        <f t="shared" si="31"/>
        <v>11.644115406197038</v>
      </c>
      <c r="M463" s="5">
        <v>-26.993910000000028</v>
      </c>
    </row>
    <row r="464" spans="1:13" ht="63.75" x14ac:dyDescent="0.2">
      <c r="A464" s="4" t="s">
        <v>1190</v>
      </c>
      <c r="B464" s="4" t="s">
        <v>1191</v>
      </c>
      <c r="C464" s="5">
        <v>1542.7533000000001</v>
      </c>
      <c r="D464" s="5">
        <v>-772.71235999999999</v>
      </c>
      <c r="E464" s="1" t="str">
        <f t="shared" si="28"/>
        <v/>
      </c>
      <c r="F464" s="5">
        <v>884.89612999999997</v>
      </c>
      <c r="G464" s="1" t="str">
        <f t="shared" si="29"/>
        <v/>
      </c>
      <c r="H464" s="5"/>
      <c r="I464" s="5"/>
      <c r="J464" s="1" t="str">
        <f t="shared" si="30"/>
        <v xml:space="preserve"> </v>
      </c>
      <c r="K464" s="5"/>
      <c r="L464" s="1" t="str">
        <f t="shared" si="31"/>
        <v xml:space="preserve"> </v>
      </c>
      <c r="M464" s="5"/>
    </row>
    <row r="465" spans="1:13" ht="63.75" x14ac:dyDescent="0.2">
      <c r="A465" s="4" t="s">
        <v>1192</v>
      </c>
      <c r="B465" s="4" t="s">
        <v>1193</v>
      </c>
      <c r="C465" s="5">
        <v>4.2670000000000003</v>
      </c>
      <c r="D465" s="5"/>
      <c r="E465" s="1" t="str">
        <f t="shared" si="28"/>
        <v/>
      </c>
      <c r="F465" s="5"/>
      <c r="G465" s="1" t="str">
        <f t="shared" si="29"/>
        <v xml:space="preserve"> </v>
      </c>
      <c r="H465" s="5">
        <v>4.2670000000000003</v>
      </c>
      <c r="I465" s="5"/>
      <c r="J465" s="1" t="str">
        <f t="shared" si="30"/>
        <v/>
      </c>
      <c r="K465" s="5"/>
      <c r="L465" s="1" t="str">
        <f t="shared" si="31"/>
        <v xml:space="preserve"> </v>
      </c>
      <c r="M465" s="5"/>
    </row>
    <row r="466" spans="1:13" ht="63.75" x14ac:dyDescent="0.2">
      <c r="A466" s="4" t="s">
        <v>1194</v>
      </c>
      <c r="B466" s="4" t="s">
        <v>1195</v>
      </c>
      <c r="C466" s="5">
        <v>25.1</v>
      </c>
      <c r="D466" s="5">
        <v>-0.44231999999999999</v>
      </c>
      <c r="E466" s="1" t="str">
        <f t="shared" si="28"/>
        <v/>
      </c>
      <c r="F466" s="5">
        <v>7.4462400000000004</v>
      </c>
      <c r="G466" s="1" t="str">
        <f t="shared" si="29"/>
        <v/>
      </c>
      <c r="H466" s="5"/>
      <c r="I466" s="5"/>
      <c r="J466" s="1" t="str">
        <f t="shared" si="30"/>
        <v xml:space="preserve"> </v>
      </c>
      <c r="K466" s="5"/>
      <c r="L466" s="1" t="str">
        <f t="shared" si="31"/>
        <v xml:space="preserve"> </v>
      </c>
      <c r="M466" s="5"/>
    </row>
    <row r="467" spans="1:13" x14ac:dyDescent="0.2">
      <c r="A467" s="4" t="s">
        <v>1196</v>
      </c>
      <c r="B467" s="4" t="s">
        <v>1197</v>
      </c>
      <c r="C467" s="5">
        <v>5974.9321900000004</v>
      </c>
      <c r="D467" s="5">
        <v>2893.05917</v>
      </c>
      <c r="E467" s="1">
        <f t="shared" si="28"/>
        <v>48.419949850510349</v>
      </c>
      <c r="F467" s="5">
        <v>3749.61454</v>
      </c>
      <c r="G467" s="1">
        <f t="shared" si="29"/>
        <v>77.156175365161673</v>
      </c>
      <c r="H467" s="5">
        <v>4841.2935100000004</v>
      </c>
      <c r="I467" s="5">
        <v>288.75119999999998</v>
      </c>
      <c r="J467" s="1">
        <f t="shared" si="30"/>
        <v>5.9643398898159337</v>
      </c>
      <c r="K467" s="5">
        <v>1645.7469000000001</v>
      </c>
      <c r="L467" s="1">
        <f t="shared" si="31"/>
        <v>17.545298125732455</v>
      </c>
      <c r="M467" s="5"/>
    </row>
    <row r="468" spans="1:13" ht="102" x14ac:dyDescent="0.2">
      <c r="A468" s="4" t="s">
        <v>1198</v>
      </c>
      <c r="B468" s="4" t="s">
        <v>1199</v>
      </c>
      <c r="C468" s="5"/>
      <c r="D468" s="5"/>
      <c r="E468" s="1" t="str">
        <f t="shared" si="28"/>
        <v xml:space="preserve"> </v>
      </c>
      <c r="F468" s="5">
        <v>2084.26971</v>
      </c>
      <c r="G468" s="1" t="str">
        <f t="shared" si="29"/>
        <v/>
      </c>
      <c r="H468" s="5"/>
      <c r="I468" s="5"/>
      <c r="J468" s="1" t="str">
        <f t="shared" si="30"/>
        <v xml:space="preserve"> </v>
      </c>
      <c r="K468" s="5"/>
      <c r="L468" s="1" t="str">
        <f t="shared" si="31"/>
        <v xml:space="preserve"> </v>
      </c>
      <c r="M468" s="5"/>
    </row>
    <row r="469" spans="1:13" ht="153" x14ac:dyDescent="0.2">
      <c r="A469" s="4" t="s">
        <v>1198</v>
      </c>
      <c r="B469" s="4" t="s">
        <v>1200</v>
      </c>
      <c r="C469" s="5">
        <v>1133.63868</v>
      </c>
      <c r="D469" s="5">
        <v>2601.85754</v>
      </c>
      <c r="E469" s="1" t="str">
        <f t="shared" si="28"/>
        <v>свыше 200</v>
      </c>
      <c r="F469" s="5"/>
      <c r="G469" s="1" t="str">
        <f t="shared" si="29"/>
        <v xml:space="preserve"> </v>
      </c>
      <c r="H469" s="5"/>
      <c r="I469" s="5"/>
      <c r="J469" s="1" t="str">
        <f t="shared" si="30"/>
        <v xml:space="preserve"> </v>
      </c>
      <c r="K469" s="5"/>
      <c r="L469" s="1" t="str">
        <f t="shared" si="31"/>
        <v xml:space="preserve"> </v>
      </c>
      <c r="M469" s="5"/>
    </row>
    <row r="470" spans="1:13" ht="25.5" x14ac:dyDescent="0.2">
      <c r="A470" s="4" t="s">
        <v>1201</v>
      </c>
      <c r="B470" s="4" t="s">
        <v>1202</v>
      </c>
      <c r="C470" s="5">
        <v>4841.2935100000004</v>
      </c>
      <c r="D470" s="5">
        <v>291.20163000000002</v>
      </c>
      <c r="E470" s="1">
        <f t="shared" si="28"/>
        <v>6.014955081705013</v>
      </c>
      <c r="F470" s="5">
        <v>1665.34483</v>
      </c>
      <c r="G470" s="1">
        <f t="shared" si="29"/>
        <v>17.485965954570503</v>
      </c>
      <c r="H470" s="5">
        <v>4841.2935100000004</v>
      </c>
      <c r="I470" s="5">
        <v>288.75119999999998</v>
      </c>
      <c r="J470" s="1">
        <f t="shared" si="30"/>
        <v>5.9643398898159337</v>
      </c>
      <c r="K470" s="5">
        <v>1645.7469000000001</v>
      </c>
      <c r="L470" s="1">
        <f t="shared" si="31"/>
        <v>17.545298125732455</v>
      </c>
      <c r="M470" s="5"/>
    </row>
    <row r="471" spans="1:13" ht="63.75" x14ac:dyDescent="0.2">
      <c r="A471" s="4" t="s">
        <v>1203</v>
      </c>
      <c r="B471" s="4" t="s">
        <v>1204</v>
      </c>
      <c r="C471" s="5"/>
      <c r="D471" s="5"/>
      <c r="E471" s="1" t="str">
        <f t="shared" si="28"/>
        <v xml:space="preserve"> </v>
      </c>
      <c r="F471" s="5">
        <v>1645.7469000000001</v>
      </c>
      <c r="G471" s="1" t="str">
        <f t="shared" si="29"/>
        <v/>
      </c>
      <c r="H471" s="5"/>
      <c r="I471" s="5"/>
      <c r="J471" s="1" t="str">
        <f t="shared" si="30"/>
        <v xml:space="preserve"> </v>
      </c>
      <c r="K471" s="5">
        <v>1645.7469000000001</v>
      </c>
      <c r="L471" s="1" t="str">
        <f t="shared" si="31"/>
        <v/>
      </c>
      <c r="M471" s="5"/>
    </row>
    <row r="472" spans="1:13" ht="51" x14ac:dyDescent="0.2">
      <c r="A472" s="4" t="s">
        <v>1203</v>
      </c>
      <c r="B472" s="4" t="s">
        <v>1205</v>
      </c>
      <c r="C472" s="5">
        <v>4841.2935100000004</v>
      </c>
      <c r="D472" s="5">
        <v>288.75119999999998</v>
      </c>
      <c r="E472" s="1">
        <f t="shared" si="28"/>
        <v>5.9643398898159337</v>
      </c>
      <c r="F472" s="5"/>
      <c r="G472" s="1" t="str">
        <f t="shared" si="29"/>
        <v xml:space="preserve"> </v>
      </c>
      <c r="H472" s="5">
        <v>4841.2935100000004</v>
      </c>
      <c r="I472" s="5">
        <v>288.75119999999998</v>
      </c>
      <c r="J472" s="1">
        <f t="shared" si="30"/>
        <v>5.9643398898159337</v>
      </c>
      <c r="K472" s="5"/>
      <c r="L472" s="1" t="str">
        <f t="shared" si="31"/>
        <v xml:space="preserve"> </v>
      </c>
      <c r="M472" s="5"/>
    </row>
    <row r="473" spans="1:13" ht="51" x14ac:dyDescent="0.2">
      <c r="A473" s="4" t="s">
        <v>1206</v>
      </c>
      <c r="B473" s="4" t="s">
        <v>1207</v>
      </c>
      <c r="C473" s="5"/>
      <c r="D473" s="5"/>
      <c r="E473" s="1" t="str">
        <f t="shared" si="28"/>
        <v xml:space="preserve"> </v>
      </c>
      <c r="F473" s="5">
        <v>19.597930000000002</v>
      </c>
      <c r="G473" s="1" t="str">
        <f t="shared" si="29"/>
        <v/>
      </c>
      <c r="H473" s="5"/>
      <c r="I473" s="5"/>
      <c r="J473" s="1" t="str">
        <f t="shared" si="30"/>
        <v xml:space="preserve"> </v>
      </c>
      <c r="K473" s="5"/>
      <c r="L473" s="1" t="str">
        <f t="shared" si="31"/>
        <v xml:space="preserve"> </v>
      </c>
      <c r="M473" s="5"/>
    </row>
    <row r="474" spans="1:13" ht="38.25" x14ac:dyDescent="0.2">
      <c r="A474" s="4" t="s">
        <v>1206</v>
      </c>
      <c r="B474" s="4" t="s">
        <v>1208</v>
      </c>
      <c r="C474" s="5"/>
      <c r="D474" s="5">
        <v>2.4504299999999999</v>
      </c>
      <c r="E474" s="1" t="str">
        <f t="shared" si="28"/>
        <v xml:space="preserve"> </v>
      </c>
      <c r="F474" s="5"/>
      <c r="G474" s="1" t="str">
        <f t="shared" si="29"/>
        <v xml:space="preserve"> </v>
      </c>
      <c r="H474" s="5"/>
      <c r="I474" s="5"/>
      <c r="J474" s="1" t="str">
        <f t="shared" si="30"/>
        <v xml:space="preserve"> </v>
      </c>
      <c r="K474" s="5"/>
      <c r="L474" s="1" t="str">
        <f t="shared" si="31"/>
        <v xml:space="preserve"> </v>
      </c>
      <c r="M474" s="5"/>
    </row>
    <row r="475" spans="1:13" ht="114.75" x14ac:dyDescent="0.2">
      <c r="A475" s="4" t="s">
        <v>1209</v>
      </c>
      <c r="B475" s="4" t="s">
        <v>1210</v>
      </c>
      <c r="C475" s="5">
        <v>139928</v>
      </c>
      <c r="D475" s="5">
        <v>160472.19132000001</v>
      </c>
      <c r="E475" s="1">
        <f t="shared" si="28"/>
        <v>114.68197310045167</v>
      </c>
      <c r="F475" s="5">
        <v>60694.254200000003</v>
      </c>
      <c r="G475" s="1" t="str">
        <f t="shared" si="29"/>
        <v>свыше 200</v>
      </c>
      <c r="H475" s="5">
        <v>139928</v>
      </c>
      <c r="I475" s="5">
        <v>160472.19132000001</v>
      </c>
      <c r="J475" s="1">
        <f t="shared" si="30"/>
        <v>114.68197310045167</v>
      </c>
      <c r="K475" s="5">
        <v>60694.254200000003</v>
      </c>
      <c r="L475" s="1" t="str">
        <f t="shared" si="31"/>
        <v>свыше 200</v>
      </c>
      <c r="M475" s="5">
        <v>17285.836850000022</v>
      </c>
    </row>
    <row r="476" spans="1:13" ht="25.5" x14ac:dyDescent="0.2">
      <c r="A476" s="4" t="s">
        <v>1211</v>
      </c>
      <c r="B476" s="4" t="s">
        <v>1212</v>
      </c>
      <c r="C476" s="5">
        <v>25462.456030000001</v>
      </c>
      <c r="D476" s="5">
        <v>24166.295470000001</v>
      </c>
      <c r="E476" s="1">
        <f t="shared" si="28"/>
        <v>94.909522638064232</v>
      </c>
      <c r="F476" s="5">
        <v>53469.941559999999</v>
      </c>
      <c r="G476" s="1">
        <f t="shared" si="29"/>
        <v>45.196038680690123</v>
      </c>
      <c r="H476" s="5">
        <v>541.87938999999994</v>
      </c>
      <c r="I476" s="5">
        <v>2511.9093200000002</v>
      </c>
      <c r="J476" s="1" t="str">
        <f t="shared" si="30"/>
        <v>свыше 200</v>
      </c>
      <c r="K476" s="5">
        <v>135.57920999999999</v>
      </c>
      <c r="L476" s="1" t="str">
        <f t="shared" si="31"/>
        <v>свыше 200</v>
      </c>
      <c r="M476" s="5">
        <v>1333.3852800000002</v>
      </c>
    </row>
    <row r="477" spans="1:13" x14ac:dyDescent="0.2">
      <c r="A477" s="4" t="s">
        <v>1213</v>
      </c>
      <c r="B477" s="4" t="s">
        <v>1214</v>
      </c>
      <c r="C477" s="5">
        <v>-110.0008</v>
      </c>
      <c r="D477" s="5">
        <v>1356.93434</v>
      </c>
      <c r="E477" s="1" t="str">
        <f t="shared" si="28"/>
        <v/>
      </c>
      <c r="F477" s="5">
        <v>2192.1345200000001</v>
      </c>
      <c r="G477" s="1">
        <f t="shared" si="29"/>
        <v>61.900140142859485</v>
      </c>
      <c r="H477" s="5"/>
      <c r="I477" s="5">
        <v>2037.09339</v>
      </c>
      <c r="J477" s="1" t="str">
        <f t="shared" si="30"/>
        <v xml:space="preserve"> </v>
      </c>
      <c r="K477" s="5">
        <v>132.94215</v>
      </c>
      <c r="L477" s="1" t="str">
        <f t="shared" si="31"/>
        <v>свыше 200</v>
      </c>
      <c r="M477" s="5">
        <v>1342.38528</v>
      </c>
    </row>
    <row r="478" spans="1:13" ht="25.5" x14ac:dyDescent="0.2">
      <c r="A478" s="4" t="s">
        <v>1215</v>
      </c>
      <c r="B478" s="4" t="s">
        <v>1216</v>
      </c>
      <c r="C478" s="5"/>
      <c r="D478" s="5">
        <v>2037.09339</v>
      </c>
      <c r="E478" s="1" t="str">
        <f t="shared" si="28"/>
        <v xml:space="preserve"> </v>
      </c>
      <c r="F478" s="5">
        <v>132.94215</v>
      </c>
      <c r="G478" s="1" t="str">
        <f t="shared" si="29"/>
        <v>свыше 200</v>
      </c>
      <c r="H478" s="5"/>
      <c r="I478" s="5">
        <v>2037.09339</v>
      </c>
      <c r="J478" s="1" t="str">
        <f t="shared" si="30"/>
        <v xml:space="preserve"> </v>
      </c>
      <c r="K478" s="5">
        <v>132.94215</v>
      </c>
      <c r="L478" s="1" t="str">
        <f t="shared" si="31"/>
        <v>свыше 200</v>
      </c>
      <c r="M478" s="5">
        <v>1342.38528</v>
      </c>
    </row>
    <row r="479" spans="1:13" ht="25.5" x14ac:dyDescent="0.2">
      <c r="A479" s="4" t="s">
        <v>1217</v>
      </c>
      <c r="B479" s="4" t="s">
        <v>1218</v>
      </c>
      <c r="C479" s="5"/>
      <c r="D479" s="5">
        <v>293.58244000000002</v>
      </c>
      <c r="E479" s="1" t="str">
        <f t="shared" si="28"/>
        <v xml:space="preserve"> </v>
      </c>
      <c r="F479" s="5">
        <v>1543.3337799999999</v>
      </c>
      <c r="G479" s="1">
        <f t="shared" si="29"/>
        <v>19.022614796910624</v>
      </c>
      <c r="H479" s="5"/>
      <c r="I479" s="5"/>
      <c r="J479" s="1" t="str">
        <f t="shared" si="30"/>
        <v xml:space="preserve"> </v>
      </c>
      <c r="K479" s="5"/>
      <c r="L479" s="1" t="str">
        <f t="shared" si="31"/>
        <v xml:space="preserve"> </v>
      </c>
      <c r="M479" s="5"/>
    </row>
    <row r="480" spans="1:13" ht="25.5" x14ac:dyDescent="0.2">
      <c r="A480" s="4" t="s">
        <v>1219</v>
      </c>
      <c r="B480" s="4" t="s">
        <v>1220</v>
      </c>
      <c r="C480" s="5"/>
      <c r="D480" s="5">
        <v>-1024.1210100000001</v>
      </c>
      <c r="E480" s="1" t="str">
        <f t="shared" si="28"/>
        <v xml:space="preserve"> </v>
      </c>
      <c r="F480" s="5">
        <v>-78.378159999999994</v>
      </c>
      <c r="G480" s="1" t="str">
        <f t="shared" si="29"/>
        <v>свыше 200</v>
      </c>
      <c r="H480" s="5"/>
      <c r="I480" s="5"/>
      <c r="J480" s="1" t="str">
        <f t="shared" si="30"/>
        <v xml:space="preserve"> </v>
      </c>
      <c r="K480" s="5"/>
      <c r="L480" s="1" t="str">
        <f t="shared" si="31"/>
        <v xml:space="preserve"> </v>
      </c>
      <c r="M480" s="5"/>
    </row>
    <row r="481" spans="1:13" ht="25.5" x14ac:dyDescent="0.2">
      <c r="A481" s="4" t="s">
        <v>1221</v>
      </c>
      <c r="B481" s="4" t="s">
        <v>1222</v>
      </c>
      <c r="C481" s="5">
        <v>-110</v>
      </c>
      <c r="D481" s="5">
        <v>-13.87809</v>
      </c>
      <c r="E481" s="1">
        <f t="shared" si="28"/>
        <v>12.616445454545456</v>
      </c>
      <c r="F481" s="5">
        <v>613.48104000000001</v>
      </c>
      <c r="G481" s="1" t="str">
        <f t="shared" si="29"/>
        <v/>
      </c>
      <c r="H481" s="5"/>
      <c r="I481" s="5"/>
      <c r="J481" s="1" t="str">
        <f t="shared" si="30"/>
        <v xml:space="preserve"> </v>
      </c>
      <c r="K481" s="5"/>
      <c r="L481" s="1" t="str">
        <f t="shared" si="31"/>
        <v xml:space="preserve"> </v>
      </c>
      <c r="M481" s="5"/>
    </row>
    <row r="482" spans="1:13" ht="25.5" x14ac:dyDescent="0.2">
      <c r="A482" s="4" t="s">
        <v>1223</v>
      </c>
      <c r="B482" s="4" t="s">
        <v>1224</v>
      </c>
      <c r="C482" s="5"/>
      <c r="D482" s="5">
        <v>64.25761</v>
      </c>
      <c r="E482" s="1" t="str">
        <f t="shared" si="28"/>
        <v xml:space="preserve"> </v>
      </c>
      <c r="F482" s="5">
        <v>-19.244289999999999</v>
      </c>
      <c r="G482" s="1" t="str">
        <f t="shared" si="29"/>
        <v/>
      </c>
      <c r="H482" s="5"/>
      <c r="I482" s="5"/>
      <c r="J482" s="1" t="str">
        <f t="shared" si="30"/>
        <v xml:space="preserve"> </v>
      </c>
      <c r="K482" s="5"/>
      <c r="L482" s="1" t="str">
        <f t="shared" si="31"/>
        <v xml:space="preserve"> </v>
      </c>
      <c r="M482" s="5"/>
    </row>
    <row r="483" spans="1:13" x14ac:dyDescent="0.2">
      <c r="A483" s="4" t="s">
        <v>1225</v>
      </c>
      <c r="B483" s="4" t="s">
        <v>1226</v>
      </c>
      <c r="C483" s="5">
        <v>9423.1806799999995</v>
      </c>
      <c r="D483" s="5">
        <v>9452.3897799999995</v>
      </c>
      <c r="E483" s="1">
        <f t="shared" si="28"/>
        <v>100.30997070938048</v>
      </c>
      <c r="F483" s="5">
        <v>40515.16433</v>
      </c>
      <c r="G483" s="1">
        <f t="shared" si="29"/>
        <v>23.330498435127538</v>
      </c>
      <c r="H483" s="5">
        <v>541.87938999999994</v>
      </c>
      <c r="I483" s="5">
        <v>474.81592999999998</v>
      </c>
      <c r="J483" s="1">
        <f t="shared" si="30"/>
        <v>87.623913875004561</v>
      </c>
      <c r="K483" s="5">
        <v>2.63706</v>
      </c>
      <c r="L483" s="1" t="str">
        <f t="shared" si="31"/>
        <v>свыше 200</v>
      </c>
      <c r="M483" s="5">
        <v>-9</v>
      </c>
    </row>
    <row r="484" spans="1:13" ht="25.5" x14ac:dyDescent="0.2">
      <c r="A484" s="4" t="s">
        <v>1227</v>
      </c>
      <c r="B484" s="4" t="s">
        <v>1228</v>
      </c>
      <c r="C484" s="5">
        <v>541.87938999999994</v>
      </c>
      <c r="D484" s="5">
        <v>474.81592999999998</v>
      </c>
      <c r="E484" s="1">
        <f t="shared" si="28"/>
        <v>87.623913875004561</v>
      </c>
      <c r="F484" s="5">
        <v>2.63706</v>
      </c>
      <c r="G484" s="1" t="str">
        <f t="shared" si="29"/>
        <v>свыше 200</v>
      </c>
      <c r="H484" s="5">
        <v>541.87938999999994</v>
      </c>
      <c r="I484" s="5">
        <v>474.81592999999998</v>
      </c>
      <c r="J484" s="1">
        <f t="shared" si="30"/>
        <v>87.623913875004561</v>
      </c>
      <c r="K484" s="5">
        <v>2.63706</v>
      </c>
      <c r="L484" s="1" t="str">
        <f t="shared" si="31"/>
        <v>свыше 200</v>
      </c>
      <c r="M484" s="5">
        <v>-9</v>
      </c>
    </row>
    <row r="485" spans="1:13" x14ac:dyDescent="0.2">
      <c r="A485" s="4" t="s">
        <v>1229</v>
      </c>
      <c r="B485" s="4" t="s">
        <v>1230</v>
      </c>
      <c r="C485" s="5">
        <v>5529.17112</v>
      </c>
      <c r="D485" s="5">
        <v>4245.4329299999999</v>
      </c>
      <c r="E485" s="1">
        <f t="shared" si="28"/>
        <v>76.782447818326887</v>
      </c>
      <c r="F485" s="5">
        <v>21774.05487</v>
      </c>
      <c r="G485" s="1">
        <f t="shared" si="29"/>
        <v>19.497668006014351</v>
      </c>
      <c r="H485" s="5"/>
      <c r="I485" s="5"/>
      <c r="J485" s="1" t="str">
        <f t="shared" si="30"/>
        <v xml:space="preserve"> </v>
      </c>
      <c r="K485" s="5"/>
      <c r="L485" s="1" t="str">
        <f t="shared" si="31"/>
        <v xml:space="preserve"> </v>
      </c>
      <c r="M485" s="5"/>
    </row>
    <row r="486" spans="1:13" ht="25.5" x14ac:dyDescent="0.2">
      <c r="A486" s="4" t="s">
        <v>1231</v>
      </c>
      <c r="B486" s="4" t="s">
        <v>1232</v>
      </c>
      <c r="C486" s="5">
        <v>2439.64887</v>
      </c>
      <c r="D486" s="5">
        <v>3830.9161399999998</v>
      </c>
      <c r="E486" s="1">
        <f t="shared" si="28"/>
        <v>157.02735697371074</v>
      </c>
      <c r="F486" s="5">
        <v>16764.533039999998</v>
      </c>
      <c r="G486" s="1">
        <f t="shared" si="29"/>
        <v>22.851314324469847</v>
      </c>
      <c r="H486" s="5"/>
      <c r="I486" s="5"/>
      <c r="J486" s="1" t="str">
        <f t="shared" si="30"/>
        <v xml:space="preserve"> </v>
      </c>
      <c r="K486" s="5"/>
      <c r="L486" s="1" t="str">
        <f t="shared" si="31"/>
        <v xml:space="preserve"> </v>
      </c>
      <c r="M486" s="5"/>
    </row>
    <row r="487" spans="1:13" ht="25.5" x14ac:dyDescent="0.2">
      <c r="A487" s="4" t="s">
        <v>1233</v>
      </c>
      <c r="B487" s="4" t="s">
        <v>1234</v>
      </c>
      <c r="C487" s="5">
        <v>609.36181999999997</v>
      </c>
      <c r="D487" s="5">
        <v>671.65328999999997</v>
      </c>
      <c r="E487" s="1">
        <f t="shared" si="28"/>
        <v>110.22241104636323</v>
      </c>
      <c r="F487" s="5">
        <v>528.14788999999996</v>
      </c>
      <c r="G487" s="1">
        <f t="shared" si="29"/>
        <v>127.17144245336283</v>
      </c>
      <c r="H487" s="5"/>
      <c r="I487" s="5"/>
      <c r="J487" s="1" t="str">
        <f t="shared" si="30"/>
        <v xml:space="preserve"> </v>
      </c>
      <c r="K487" s="5"/>
      <c r="L487" s="1" t="str">
        <f t="shared" si="31"/>
        <v xml:space="preserve"> </v>
      </c>
      <c r="M487" s="5"/>
    </row>
    <row r="488" spans="1:13" ht="25.5" x14ac:dyDescent="0.2">
      <c r="A488" s="4" t="s">
        <v>1235</v>
      </c>
      <c r="B488" s="4" t="s">
        <v>1236</v>
      </c>
      <c r="C488" s="5">
        <v>303.11948000000001</v>
      </c>
      <c r="D488" s="5">
        <v>229.57149000000001</v>
      </c>
      <c r="E488" s="1">
        <f t="shared" si="28"/>
        <v>75.736303717596769</v>
      </c>
      <c r="F488" s="5">
        <v>1445.7914699999999</v>
      </c>
      <c r="G488" s="1">
        <f t="shared" si="29"/>
        <v>15.878603157065246</v>
      </c>
      <c r="H488" s="5"/>
      <c r="I488" s="5"/>
      <c r="J488" s="1" t="str">
        <f t="shared" si="30"/>
        <v xml:space="preserve"> </v>
      </c>
      <c r="K488" s="5"/>
      <c r="L488" s="1" t="str">
        <f t="shared" si="31"/>
        <v xml:space="preserve"> </v>
      </c>
      <c r="M488" s="5"/>
    </row>
    <row r="489" spans="1:13" x14ac:dyDescent="0.2">
      <c r="A489" s="4" t="s">
        <v>1237</v>
      </c>
      <c r="B489" s="4" t="s">
        <v>1238</v>
      </c>
      <c r="C489" s="5">
        <v>16144.066199999999</v>
      </c>
      <c r="D489" s="5">
        <v>13351.761399999999</v>
      </c>
      <c r="E489" s="1">
        <f t="shared" si="28"/>
        <v>82.703832074226753</v>
      </c>
      <c r="F489" s="5">
        <v>10762.41071</v>
      </c>
      <c r="G489" s="1">
        <f t="shared" si="29"/>
        <v>124.05920717738526</v>
      </c>
      <c r="H489" s="5"/>
      <c r="I489" s="5"/>
      <c r="J489" s="1" t="str">
        <f t="shared" si="30"/>
        <v xml:space="preserve"> </v>
      </c>
      <c r="K489" s="5"/>
      <c r="L489" s="1" t="str">
        <f t="shared" si="31"/>
        <v xml:space="preserve"> </v>
      </c>
      <c r="M489" s="5"/>
    </row>
    <row r="490" spans="1:13" ht="25.5" x14ac:dyDescent="0.2">
      <c r="A490" s="4" t="s">
        <v>1239</v>
      </c>
      <c r="B490" s="4" t="s">
        <v>1240</v>
      </c>
      <c r="C490" s="5">
        <v>7578.1979700000002</v>
      </c>
      <c r="D490" s="5">
        <v>7463.3804899999996</v>
      </c>
      <c r="E490" s="1">
        <f t="shared" si="28"/>
        <v>98.484897327114822</v>
      </c>
      <c r="F490" s="5">
        <v>5642.74503</v>
      </c>
      <c r="G490" s="1">
        <f t="shared" si="29"/>
        <v>132.26506691903461</v>
      </c>
      <c r="H490" s="5"/>
      <c r="I490" s="5"/>
      <c r="J490" s="1" t="str">
        <f t="shared" si="30"/>
        <v xml:space="preserve"> </v>
      </c>
      <c r="K490" s="5"/>
      <c r="L490" s="1" t="str">
        <f t="shared" si="31"/>
        <v xml:space="preserve"> </v>
      </c>
      <c r="M490" s="5"/>
    </row>
    <row r="491" spans="1:13" ht="25.5" x14ac:dyDescent="0.2">
      <c r="A491" s="4" t="s">
        <v>1241</v>
      </c>
      <c r="B491" s="4" t="s">
        <v>1242</v>
      </c>
      <c r="C491" s="5">
        <v>4692.6383500000002</v>
      </c>
      <c r="D491" s="5">
        <v>3948.55305</v>
      </c>
      <c r="E491" s="1">
        <f t="shared" si="28"/>
        <v>84.14356179823659</v>
      </c>
      <c r="F491" s="5">
        <v>3727.6563500000002</v>
      </c>
      <c r="G491" s="1">
        <f t="shared" si="29"/>
        <v>105.92588691819726</v>
      </c>
      <c r="H491" s="5"/>
      <c r="I491" s="5"/>
      <c r="J491" s="1" t="str">
        <f t="shared" si="30"/>
        <v xml:space="preserve"> </v>
      </c>
      <c r="K491" s="5"/>
      <c r="L491" s="1" t="str">
        <f t="shared" si="31"/>
        <v xml:space="preserve"> </v>
      </c>
      <c r="M491" s="5"/>
    </row>
    <row r="492" spans="1:13" ht="25.5" x14ac:dyDescent="0.2">
      <c r="A492" s="4" t="s">
        <v>1243</v>
      </c>
      <c r="B492" s="4" t="s">
        <v>1244</v>
      </c>
      <c r="C492" s="5">
        <v>3873.2298799999999</v>
      </c>
      <c r="D492" s="5">
        <v>1939.8278600000001</v>
      </c>
      <c r="E492" s="1">
        <f t="shared" si="28"/>
        <v>50.082951957398414</v>
      </c>
      <c r="F492" s="5">
        <v>1392.0093300000001</v>
      </c>
      <c r="G492" s="1">
        <f t="shared" si="29"/>
        <v>139.35451567698902</v>
      </c>
      <c r="H492" s="5"/>
      <c r="I492" s="5"/>
      <c r="J492" s="1" t="str">
        <f t="shared" si="30"/>
        <v xml:space="preserve"> </v>
      </c>
      <c r="K492" s="5"/>
      <c r="L492" s="1" t="str">
        <f t="shared" si="31"/>
        <v xml:space="preserve"> </v>
      </c>
      <c r="M492" s="5"/>
    </row>
    <row r="493" spans="1:13" ht="63.75" x14ac:dyDescent="0.2">
      <c r="A493" s="4" t="s">
        <v>1245</v>
      </c>
      <c r="B493" s="4" t="s">
        <v>1246</v>
      </c>
      <c r="C493" s="5">
        <v>5.2099500000000001</v>
      </c>
      <c r="D493" s="5">
        <v>5.2099500000000001</v>
      </c>
      <c r="E493" s="1">
        <f t="shared" si="28"/>
        <v>100</v>
      </c>
      <c r="F493" s="5">
        <v>0.23200000000000001</v>
      </c>
      <c r="G493" s="1" t="str">
        <f t="shared" si="29"/>
        <v>свыше 200</v>
      </c>
      <c r="H493" s="5"/>
      <c r="I493" s="5"/>
      <c r="J493" s="1" t="str">
        <f t="shared" si="30"/>
        <v xml:space="preserve"> </v>
      </c>
      <c r="K493" s="5"/>
      <c r="L493" s="1" t="str">
        <f t="shared" si="31"/>
        <v xml:space="preserve"> </v>
      </c>
      <c r="M493" s="5"/>
    </row>
    <row r="494" spans="1:13" ht="63.75" x14ac:dyDescent="0.2">
      <c r="A494" s="4" t="s">
        <v>1247</v>
      </c>
      <c r="B494" s="4" t="s">
        <v>1248</v>
      </c>
      <c r="C494" s="5">
        <v>5.2099500000000001</v>
      </c>
      <c r="D494" s="5">
        <v>5.2099500000000001</v>
      </c>
      <c r="E494" s="1">
        <f t="shared" si="28"/>
        <v>100</v>
      </c>
      <c r="F494" s="5">
        <v>0.23200000000000001</v>
      </c>
      <c r="G494" s="1" t="str">
        <f t="shared" si="29"/>
        <v>свыше 200</v>
      </c>
      <c r="H494" s="5"/>
      <c r="I494" s="5"/>
      <c r="J494" s="1" t="str">
        <f t="shared" si="30"/>
        <v xml:space="preserve"> </v>
      </c>
      <c r="K494" s="5"/>
      <c r="L494" s="1" t="str">
        <f t="shared" si="31"/>
        <v xml:space="preserve"> </v>
      </c>
      <c r="M494" s="5"/>
    </row>
    <row r="495" spans="1:13" x14ac:dyDescent="0.2">
      <c r="A495" s="4" t="s">
        <v>1249</v>
      </c>
      <c r="B495" s="4" t="s">
        <v>1250</v>
      </c>
      <c r="C495" s="5">
        <v>28424104.847460002</v>
      </c>
      <c r="D495" s="5">
        <v>20384552.805270001</v>
      </c>
      <c r="E495" s="1">
        <f t="shared" si="28"/>
        <v>71.715724785934924</v>
      </c>
      <c r="F495" s="5">
        <v>23658826.250179999</v>
      </c>
      <c r="G495" s="1">
        <f t="shared" si="29"/>
        <v>86.160456946231278</v>
      </c>
      <c r="H495" s="5">
        <v>28433387.353890002</v>
      </c>
      <c r="I495" s="5">
        <v>20459950.715989999</v>
      </c>
      <c r="J495" s="1">
        <f t="shared" si="30"/>
        <v>71.957485970066287</v>
      </c>
      <c r="K495" s="5">
        <v>23726055.329289999</v>
      </c>
      <c r="L495" s="1">
        <f t="shared" si="31"/>
        <v>86.234101843014884</v>
      </c>
      <c r="M495" s="5">
        <v>2301791.8818899989</v>
      </c>
    </row>
    <row r="496" spans="1:13" ht="38.25" x14ac:dyDescent="0.2">
      <c r="A496" s="4" t="s">
        <v>1251</v>
      </c>
      <c r="B496" s="4" t="s">
        <v>1252</v>
      </c>
      <c r="C496" s="5">
        <v>27911305.874669999</v>
      </c>
      <c r="D496" s="5">
        <v>20279716.01864</v>
      </c>
      <c r="E496" s="1">
        <f t="shared" si="28"/>
        <v>72.65771121459494</v>
      </c>
      <c r="F496" s="5">
        <v>23406930.262189999</v>
      </c>
      <c r="G496" s="1">
        <f t="shared" si="29"/>
        <v>86.639793392295047</v>
      </c>
      <c r="H496" s="5">
        <v>27895675.416110002</v>
      </c>
      <c r="I496" s="5">
        <v>20279716.01864</v>
      </c>
      <c r="J496" s="1">
        <f t="shared" si="30"/>
        <v>72.698422662776906</v>
      </c>
      <c r="K496" s="5">
        <v>23406930.262189999</v>
      </c>
      <c r="L496" s="1">
        <f t="shared" si="31"/>
        <v>86.639793392295047</v>
      </c>
      <c r="M496" s="5">
        <v>2280664.0454800017</v>
      </c>
    </row>
    <row r="497" spans="1:13" ht="25.5" x14ac:dyDescent="0.2">
      <c r="A497" s="4" t="s">
        <v>1253</v>
      </c>
      <c r="B497" s="4" t="s">
        <v>1254</v>
      </c>
      <c r="C497" s="5">
        <v>14545706.199999999</v>
      </c>
      <c r="D497" s="5">
        <v>11033793.6</v>
      </c>
      <c r="E497" s="1">
        <f t="shared" si="28"/>
        <v>75.856018596058263</v>
      </c>
      <c r="F497" s="5">
        <v>11399023.4</v>
      </c>
      <c r="G497" s="1">
        <f t="shared" si="29"/>
        <v>96.79595534473593</v>
      </c>
      <c r="H497" s="5">
        <v>14545706.199999999</v>
      </c>
      <c r="I497" s="5">
        <v>11033793.6</v>
      </c>
      <c r="J497" s="1">
        <f t="shared" si="30"/>
        <v>75.856018596058263</v>
      </c>
      <c r="K497" s="5">
        <v>11399023.4</v>
      </c>
      <c r="L497" s="1">
        <f t="shared" si="31"/>
        <v>96.79595534473593</v>
      </c>
      <c r="M497" s="5">
        <v>1212142.1999999993</v>
      </c>
    </row>
    <row r="498" spans="1:13" x14ac:dyDescent="0.2">
      <c r="A498" s="4" t="s">
        <v>1255</v>
      </c>
      <c r="B498" s="4" t="s">
        <v>1256</v>
      </c>
      <c r="C498" s="5">
        <v>13740878.199999999</v>
      </c>
      <c r="D498" s="5">
        <v>10305658.800000001</v>
      </c>
      <c r="E498" s="1">
        <f t="shared" si="28"/>
        <v>75.000001091633294</v>
      </c>
      <c r="F498" s="5">
        <v>10617951.199999999</v>
      </c>
      <c r="G498" s="1">
        <f t="shared" si="29"/>
        <v>97.058826188615384</v>
      </c>
      <c r="H498" s="5">
        <v>13740878.199999999</v>
      </c>
      <c r="I498" s="5">
        <v>10305658.800000001</v>
      </c>
      <c r="J498" s="1">
        <f t="shared" si="30"/>
        <v>75.000001091633294</v>
      </c>
      <c r="K498" s="5">
        <v>10617951.199999999</v>
      </c>
      <c r="L498" s="1">
        <f t="shared" si="31"/>
        <v>97.058826188615384</v>
      </c>
      <c r="M498" s="5">
        <v>1145073.2000000011</v>
      </c>
    </row>
    <row r="499" spans="1:13" ht="25.5" x14ac:dyDescent="0.2">
      <c r="A499" s="4" t="s">
        <v>1257</v>
      </c>
      <c r="B499" s="4" t="s">
        <v>1258</v>
      </c>
      <c r="C499" s="5">
        <v>13740878.199999999</v>
      </c>
      <c r="D499" s="5">
        <v>10305658.800000001</v>
      </c>
      <c r="E499" s="1">
        <f t="shared" si="28"/>
        <v>75.000001091633294</v>
      </c>
      <c r="F499" s="5">
        <v>10617951.199999999</v>
      </c>
      <c r="G499" s="1">
        <f t="shared" si="29"/>
        <v>97.058826188615384</v>
      </c>
      <c r="H499" s="5">
        <v>13740878.199999999</v>
      </c>
      <c r="I499" s="5">
        <v>10305658.800000001</v>
      </c>
      <c r="J499" s="1">
        <f t="shared" si="30"/>
        <v>75.000001091633294</v>
      </c>
      <c r="K499" s="5">
        <v>10617951.199999999</v>
      </c>
      <c r="L499" s="1">
        <f t="shared" si="31"/>
        <v>97.058826188615384</v>
      </c>
      <c r="M499" s="5">
        <v>1145073.2000000011</v>
      </c>
    </row>
    <row r="500" spans="1:13" ht="38.25" x14ac:dyDescent="0.2">
      <c r="A500" s="4" t="s">
        <v>1259</v>
      </c>
      <c r="B500" s="4" t="s">
        <v>1260</v>
      </c>
      <c r="C500" s="5">
        <v>804828</v>
      </c>
      <c r="D500" s="5">
        <v>603621</v>
      </c>
      <c r="E500" s="1">
        <f t="shared" si="28"/>
        <v>75</v>
      </c>
      <c r="F500" s="5">
        <v>669465.80000000005</v>
      </c>
      <c r="G500" s="1">
        <f t="shared" si="29"/>
        <v>90.164575994770743</v>
      </c>
      <c r="H500" s="5">
        <v>804828</v>
      </c>
      <c r="I500" s="5">
        <v>603621</v>
      </c>
      <c r="J500" s="1">
        <f t="shared" si="30"/>
        <v>75</v>
      </c>
      <c r="K500" s="5">
        <v>669465.80000000005</v>
      </c>
      <c r="L500" s="1">
        <f t="shared" si="31"/>
        <v>90.164575994770743</v>
      </c>
      <c r="M500" s="5">
        <v>67069</v>
      </c>
    </row>
    <row r="501" spans="1:13" ht="51" x14ac:dyDescent="0.2">
      <c r="A501" s="4" t="s">
        <v>1261</v>
      </c>
      <c r="B501" s="4" t="s">
        <v>1262</v>
      </c>
      <c r="C501" s="5">
        <v>804828</v>
      </c>
      <c r="D501" s="5">
        <v>603621</v>
      </c>
      <c r="E501" s="1">
        <f t="shared" si="28"/>
        <v>75</v>
      </c>
      <c r="F501" s="5">
        <v>669465.80000000005</v>
      </c>
      <c r="G501" s="1">
        <f t="shared" si="29"/>
        <v>90.164575994770743</v>
      </c>
      <c r="H501" s="5">
        <v>804828</v>
      </c>
      <c r="I501" s="5">
        <v>603621</v>
      </c>
      <c r="J501" s="1">
        <f t="shared" si="30"/>
        <v>75</v>
      </c>
      <c r="K501" s="5">
        <v>669465.80000000005</v>
      </c>
      <c r="L501" s="1">
        <f t="shared" si="31"/>
        <v>90.164575994770743</v>
      </c>
      <c r="M501" s="5">
        <v>67069</v>
      </c>
    </row>
    <row r="502" spans="1:13" ht="51" x14ac:dyDescent="0.2">
      <c r="A502" s="4" t="s">
        <v>1263</v>
      </c>
      <c r="B502" s="4" t="s">
        <v>1264</v>
      </c>
      <c r="C502" s="5"/>
      <c r="D502" s="5">
        <v>124513.8</v>
      </c>
      <c r="E502" s="1" t="str">
        <f t="shared" si="28"/>
        <v xml:space="preserve"> </v>
      </c>
      <c r="F502" s="5">
        <v>111606.39999999999</v>
      </c>
      <c r="G502" s="1">
        <f t="shared" si="29"/>
        <v>111.56510737735472</v>
      </c>
      <c r="H502" s="5"/>
      <c r="I502" s="5">
        <v>124513.8</v>
      </c>
      <c r="J502" s="1" t="str">
        <f t="shared" si="30"/>
        <v xml:space="preserve"> </v>
      </c>
      <c r="K502" s="5">
        <v>111606.39999999999</v>
      </c>
      <c r="L502" s="1">
        <f t="shared" si="31"/>
        <v>111.56510737735472</v>
      </c>
      <c r="M502" s="5"/>
    </row>
    <row r="503" spans="1:13" ht="25.5" x14ac:dyDescent="0.2">
      <c r="A503" s="4" t="s">
        <v>1265</v>
      </c>
      <c r="B503" s="4" t="s">
        <v>1266</v>
      </c>
      <c r="C503" s="5">
        <v>11193362.446559999</v>
      </c>
      <c r="D503" s="5">
        <v>7381191.0262099998</v>
      </c>
      <c r="E503" s="1">
        <f t="shared" si="28"/>
        <v>65.942571425250549</v>
      </c>
      <c r="F503" s="5">
        <v>9317084.0009700004</v>
      </c>
      <c r="G503" s="1">
        <f t="shared" si="29"/>
        <v>79.22211526097162</v>
      </c>
      <c r="H503" s="5">
        <v>11189495.4</v>
      </c>
      <c r="I503" s="5">
        <v>7381191.0262099998</v>
      </c>
      <c r="J503" s="1">
        <f t="shared" si="30"/>
        <v>65.965360924228989</v>
      </c>
      <c r="K503" s="5">
        <v>9317084.0009700004</v>
      </c>
      <c r="L503" s="1">
        <f t="shared" si="31"/>
        <v>79.22211526097162</v>
      </c>
      <c r="M503" s="5">
        <v>917384.40357999969</v>
      </c>
    </row>
    <row r="504" spans="1:13" ht="25.5" x14ac:dyDescent="0.2">
      <c r="A504" s="4" t="s">
        <v>1267</v>
      </c>
      <c r="B504" s="4" t="s">
        <v>1268</v>
      </c>
      <c r="C504" s="5">
        <v>1247580</v>
      </c>
      <c r="D504" s="5">
        <v>761526.79804999998</v>
      </c>
      <c r="E504" s="1">
        <f t="shared" si="28"/>
        <v>61.040317899453342</v>
      </c>
      <c r="F504" s="5">
        <v>514407.82510999998</v>
      </c>
      <c r="G504" s="1">
        <f t="shared" si="29"/>
        <v>148.03950501475293</v>
      </c>
      <c r="H504" s="5">
        <v>1247580</v>
      </c>
      <c r="I504" s="5">
        <v>761526.79804999998</v>
      </c>
      <c r="J504" s="1">
        <f t="shared" si="30"/>
        <v>61.040317899453342</v>
      </c>
      <c r="K504" s="5">
        <v>514407.82510999998</v>
      </c>
      <c r="L504" s="1">
        <f t="shared" si="31"/>
        <v>148.03950501475293</v>
      </c>
      <c r="M504" s="5">
        <v>65206.164660000009</v>
      </c>
    </row>
    <row r="505" spans="1:13" ht="25.5" x14ac:dyDescent="0.2">
      <c r="A505" s="4" t="s">
        <v>1269</v>
      </c>
      <c r="B505" s="4" t="s">
        <v>1270</v>
      </c>
      <c r="C505" s="5">
        <v>1247580</v>
      </c>
      <c r="D505" s="5">
        <v>761526.79804999998</v>
      </c>
      <c r="E505" s="1">
        <f t="shared" si="28"/>
        <v>61.040317899453342</v>
      </c>
      <c r="F505" s="5">
        <v>514407.82510999998</v>
      </c>
      <c r="G505" s="1">
        <f t="shared" si="29"/>
        <v>148.03950501475293</v>
      </c>
      <c r="H505" s="5">
        <v>1247580</v>
      </c>
      <c r="I505" s="5">
        <v>761526.79804999998</v>
      </c>
      <c r="J505" s="1">
        <f t="shared" si="30"/>
        <v>61.040317899453342</v>
      </c>
      <c r="K505" s="5">
        <v>514407.82510999998</v>
      </c>
      <c r="L505" s="1">
        <f t="shared" si="31"/>
        <v>148.03950501475293</v>
      </c>
      <c r="M505" s="5">
        <v>65206.164660000009</v>
      </c>
    </row>
    <row r="506" spans="1:13" ht="25.5" x14ac:dyDescent="0.2">
      <c r="A506" s="4" t="s">
        <v>1271</v>
      </c>
      <c r="B506" s="4" t="s">
        <v>1272</v>
      </c>
      <c r="C506" s="5">
        <v>9934</v>
      </c>
      <c r="D506" s="5">
        <v>9150.8927899999999</v>
      </c>
      <c r="E506" s="1">
        <f t="shared" si="28"/>
        <v>92.116899436279439</v>
      </c>
      <c r="F506" s="5">
        <v>7926.2162500000004</v>
      </c>
      <c r="G506" s="1">
        <f t="shared" si="29"/>
        <v>115.45096047562416</v>
      </c>
      <c r="H506" s="5">
        <v>9934</v>
      </c>
      <c r="I506" s="5">
        <v>9150.8927899999999</v>
      </c>
      <c r="J506" s="1">
        <f t="shared" si="30"/>
        <v>92.116899436279439</v>
      </c>
      <c r="K506" s="5">
        <v>7926.2162500000004</v>
      </c>
      <c r="L506" s="1">
        <f t="shared" si="31"/>
        <v>115.45096047562416</v>
      </c>
      <c r="M506" s="5">
        <v>2346.0647899999994</v>
      </c>
    </row>
    <row r="507" spans="1:13" ht="38.25" x14ac:dyDescent="0.2">
      <c r="A507" s="4" t="s">
        <v>1273</v>
      </c>
      <c r="B507" s="4" t="s">
        <v>1274</v>
      </c>
      <c r="C507" s="5">
        <v>9934</v>
      </c>
      <c r="D507" s="5">
        <v>9150.8927899999999</v>
      </c>
      <c r="E507" s="1">
        <f t="shared" si="28"/>
        <v>92.116899436279439</v>
      </c>
      <c r="F507" s="5">
        <v>7926.2162500000004</v>
      </c>
      <c r="G507" s="1">
        <f t="shared" si="29"/>
        <v>115.45096047562416</v>
      </c>
      <c r="H507" s="5">
        <v>9934</v>
      </c>
      <c r="I507" s="5">
        <v>9150.8927899999999</v>
      </c>
      <c r="J507" s="1">
        <f t="shared" si="30"/>
        <v>92.116899436279439</v>
      </c>
      <c r="K507" s="5">
        <v>7926.2162500000004</v>
      </c>
      <c r="L507" s="1">
        <f t="shared" si="31"/>
        <v>115.45096047562416</v>
      </c>
      <c r="M507" s="5">
        <v>2346.0647899999994</v>
      </c>
    </row>
    <row r="508" spans="1:13" ht="38.25" x14ac:dyDescent="0.2">
      <c r="A508" s="4" t="s">
        <v>1275</v>
      </c>
      <c r="B508" s="4" t="s">
        <v>1276</v>
      </c>
      <c r="C508" s="5">
        <v>359957.3</v>
      </c>
      <c r="D508" s="5">
        <v>130314.77542999999</v>
      </c>
      <c r="E508" s="1">
        <f t="shared" si="28"/>
        <v>36.202842789964251</v>
      </c>
      <c r="F508" s="5"/>
      <c r="G508" s="1" t="str">
        <f t="shared" si="29"/>
        <v xml:space="preserve"> </v>
      </c>
      <c r="H508" s="5">
        <v>359957.3</v>
      </c>
      <c r="I508" s="5">
        <v>130314.77542999999</v>
      </c>
      <c r="J508" s="1">
        <f t="shared" si="30"/>
        <v>36.202842789964251</v>
      </c>
      <c r="K508" s="5"/>
      <c r="L508" s="1" t="str">
        <f t="shared" si="31"/>
        <v xml:space="preserve"> </v>
      </c>
      <c r="M508" s="5"/>
    </row>
    <row r="509" spans="1:13" ht="51" x14ac:dyDescent="0.2">
      <c r="A509" s="4" t="s">
        <v>1277</v>
      </c>
      <c r="B509" s="4" t="s">
        <v>1278</v>
      </c>
      <c r="C509" s="5">
        <v>359957.3</v>
      </c>
      <c r="D509" s="5">
        <v>130314.77542999999</v>
      </c>
      <c r="E509" s="1">
        <f t="shared" si="28"/>
        <v>36.202842789964251</v>
      </c>
      <c r="F509" s="5"/>
      <c r="G509" s="1" t="str">
        <f t="shared" si="29"/>
        <v xml:space="preserve"> </v>
      </c>
      <c r="H509" s="5">
        <v>359957.3</v>
      </c>
      <c r="I509" s="5">
        <v>130314.77542999999</v>
      </c>
      <c r="J509" s="1">
        <f t="shared" si="30"/>
        <v>36.202842789964251</v>
      </c>
      <c r="K509" s="5"/>
      <c r="L509" s="1" t="str">
        <f t="shared" si="31"/>
        <v xml:space="preserve"> </v>
      </c>
      <c r="M509" s="5"/>
    </row>
    <row r="510" spans="1:13" ht="63.75" x14ac:dyDescent="0.2">
      <c r="A510" s="4" t="s">
        <v>1279</v>
      </c>
      <c r="B510" s="4" t="s">
        <v>1280</v>
      </c>
      <c r="C510" s="5">
        <v>4014.8</v>
      </c>
      <c r="D510" s="5"/>
      <c r="E510" s="1" t="str">
        <f t="shared" si="28"/>
        <v/>
      </c>
      <c r="F510" s="5"/>
      <c r="G510" s="1" t="str">
        <f t="shared" si="29"/>
        <v xml:space="preserve"> </v>
      </c>
      <c r="H510" s="5">
        <v>4014.8</v>
      </c>
      <c r="I510" s="5"/>
      <c r="J510" s="1" t="str">
        <f t="shared" si="30"/>
        <v/>
      </c>
      <c r="K510" s="5"/>
      <c r="L510" s="1" t="str">
        <f t="shared" si="31"/>
        <v xml:space="preserve"> </v>
      </c>
      <c r="M510" s="5"/>
    </row>
    <row r="511" spans="1:13" ht="25.5" x14ac:dyDescent="0.2">
      <c r="A511" s="4" t="s">
        <v>1279</v>
      </c>
      <c r="B511" s="4" t="s">
        <v>1281</v>
      </c>
      <c r="C511" s="5"/>
      <c r="D511" s="5"/>
      <c r="E511" s="1" t="str">
        <f t="shared" si="28"/>
        <v xml:space="preserve"> </v>
      </c>
      <c r="F511" s="5"/>
      <c r="G511" s="1" t="str">
        <f t="shared" si="29"/>
        <v xml:space="preserve"> </v>
      </c>
      <c r="H511" s="5"/>
      <c r="I511" s="5"/>
      <c r="J511" s="1" t="str">
        <f t="shared" si="30"/>
        <v xml:space="preserve"> </v>
      </c>
      <c r="K511" s="5"/>
      <c r="L511" s="1" t="str">
        <f t="shared" si="31"/>
        <v xml:space="preserve"> </v>
      </c>
      <c r="M511" s="5"/>
    </row>
    <row r="512" spans="1:13" ht="63.75" x14ac:dyDescent="0.2">
      <c r="A512" s="4" t="s">
        <v>1282</v>
      </c>
      <c r="B512" s="4" t="s">
        <v>1283</v>
      </c>
      <c r="C512" s="5">
        <v>4014.8</v>
      </c>
      <c r="D512" s="5"/>
      <c r="E512" s="1" t="str">
        <f t="shared" si="28"/>
        <v/>
      </c>
      <c r="F512" s="5"/>
      <c r="G512" s="1" t="str">
        <f t="shared" si="29"/>
        <v xml:space="preserve"> </v>
      </c>
      <c r="H512" s="5">
        <v>4014.8</v>
      </c>
      <c r="I512" s="5"/>
      <c r="J512" s="1" t="str">
        <f t="shared" si="30"/>
        <v/>
      </c>
      <c r="K512" s="5"/>
      <c r="L512" s="1" t="str">
        <f t="shared" si="31"/>
        <v xml:space="preserve"> </v>
      </c>
      <c r="M512" s="5"/>
    </row>
    <row r="513" spans="1:13" ht="38.25" x14ac:dyDescent="0.2">
      <c r="A513" s="4" t="s">
        <v>1282</v>
      </c>
      <c r="B513" s="4" t="s">
        <v>1284</v>
      </c>
      <c r="C513" s="5"/>
      <c r="D513" s="5"/>
      <c r="E513" s="1" t="str">
        <f t="shared" si="28"/>
        <v xml:space="preserve"> </v>
      </c>
      <c r="F513" s="5"/>
      <c r="G513" s="1" t="str">
        <f t="shared" si="29"/>
        <v xml:space="preserve"> </v>
      </c>
      <c r="H513" s="5"/>
      <c r="I513" s="5"/>
      <c r="J513" s="1" t="str">
        <f t="shared" si="30"/>
        <v xml:space="preserve"> </v>
      </c>
      <c r="K513" s="5"/>
      <c r="L513" s="1" t="str">
        <f t="shared" si="31"/>
        <v xml:space="preserve"> </v>
      </c>
      <c r="M513" s="5"/>
    </row>
    <row r="514" spans="1:13" ht="38.25" x14ac:dyDescent="0.2">
      <c r="A514" s="4" t="s">
        <v>1285</v>
      </c>
      <c r="B514" s="4" t="s">
        <v>1286</v>
      </c>
      <c r="C514" s="5">
        <v>137.6</v>
      </c>
      <c r="D514" s="5"/>
      <c r="E514" s="1" t="str">
        <f t="shared" si="28"/>
        <v/>
      </c>
      <c r="F514" s="5">
        <v>101.5</v>
      </c>
      <c r="G514" s="1" t="str">
        <f t="shared" si="29"/>
        <v/>
      </c>
      <c r="H514" s="5">
        <v>137.6</v>
      </c>
      <c r="I514" s="5"/>
      <c r="J514" s="1" t="str">
        <f t="shared" si="30"/>
        <v/>
      </c>
      <c r="K514" s="5">
        <v>101.5</v>
      </c>
      <c r="L514" s="1" t="str">
        <f t="shared" si="31"/>
        <v/>
      </c>
      <c r="M514" s="5"/>
    </row>
    <row r="515" spans="1:13" ht="25.5" x14ac:dyDescent="0.2">
      <c r="A515" s="4" t="s">
        <v>1287</v>
      </c>
      <c r="B515" s="4" t="s">
        <v>1288</v>
      </c>
      <c r="C515" s="5">
        <v>3796</v>
      </c>
      <c r="D515" s="5">
        <v>3796</v>
      </c>
      <c r="E515" s="1">
        <f t="shared" si="28"/>
        <v>100</v>
      </c>
      <c r="F515" s="5">
        <v>3585.1</v>
      </c>
      <c r="G515" s="1">
        <f t="shared" si="29"/>
        <v>105.8826810967616</v>
      </c>
      <c r="H515" s="5">
        <v>3796</v>
      </c>
      <c r="I515" s="5">
        <v>3796</v>
      </c>
      <c r="J515" s="1">
        <f t="shared" si="30"/>
        <v>100</v>
      </c>
      <c r="K515" s="5">
        <v>3585.1</v>
      </c>
      <c r="L515" s="1">
        <f t="shared" si="31"/>
        <v>105.8826810967616</v>
      </c>
      <c r="M515" s="5"/>
    </row>
    <row r="516" spans="1:13" ht="38.25" x14ac:dyDescent="0.2">
      <c r="A516" s="4" t="s">
        <v>1289</v>
      </c>
      <c r="B516" s="4" t="s">
        <v>1290</v>
      </c>
      <c r="C516" s="5">
        <v>3796</v>
      </c>
      <c r="D516" s="5">
        <v>3796</v>
      </c>
      <c r="E516" s="1">
        <f t="shared" si="28"/>
        <v>100</v>
      </c>
      <c r="F516" s="5">
        <v>3585.1</v>
      </c>
      <c r="G516" s="1">
        <f t="shared" si="29"/>
        <v>105.8826810967616</v>
      </c>
      <c r="H516" s="5">
        <v>3796</v>
      </c>
      <c r="I516" s="5">
        <v>3796</v>
      </c>
      <c r="J516" s="1">
        <f t="shared" si="30"/>
        <v>100</v>
      </c>
      <c r="K516" s="5">
        <v>3585.1</v>
      </c>
      <c r="L516" s="1">
        <f t="shared" si="31"/>
        <v>105.8826810967616</v>
      </c>
      <c r="M516" s="5"/>
    </row>
    <row r="517" spans="1:13" ht="63.75" x14ac:dyDescent="0.2">
      <c r="A517" s="4" t="s">
        <v>1291</v>
      </c>
      <c r="B517" s="4" t="s">
        <v>1292</v>
      </c>
      <c r="C517" s="5">
        <v>70709.7</v>
      </c>
      <c r="D517" s="5">
        <v>70709.7</v>
      </c>
      <c r="E517" s="1">
        <f t="shared" si="28"/>
        <v>100</v>
      </c>
      <c r="F517" s="5"/>
      <c r="G517" s="1" t="str">
        <f t="shared" si="29"/>
        <v xml:space="preserve"> </v>
      </c>
      <c r="H517" s="5">
        <v>70709.7</v>
      </c>
      <c r="I517" s="5">
        <v>70709.7</v>
      </c>
      <c r="J517" s="1">
        <f t="shared" si="30"/>
        <v>100</v>
      </c>
      <c r="K517" s="5"/>
      <c r="L517" s="1" t="str">
        <f t="shared" si="31"/>
        <v xml:space="preserve"> </v>
      </c>
      <c r="M517" s="5"/>
    </row>
    <row r="518" spans="1:13" ht="63.75" x14ac:dyDescent="0.2">
      <c r="A518" s="4" t="s">
        <v>1291</v>
      </c>
      <c r="B518" s="4" t="s">
        <v>1293</v>
      </c>
      <c r="C518" s="5"/>
      <c r="D518" s="5"/>
      <c r="E518" s="1" t="str">
        <f t="shared" si="28"/>
        <v xml:space="preserve"> </v>
      </c>
      <c r="F518" s="5">
        <v>76338.699970000001</v>
      </c>
      <c r="G518" s="1" t="str">
        <f t="shared" si="29"/>
        <v/>
      </c>
      <c r="H518" s="5"/>
      <c r="I518" s="5"/>
      <c r="J518" s="1" t="str">
        <f t="shared" si="30"/>
        <v xml:space="preserve"> </v>
      </c>
      <c r="K518" s="5">
        <v>76338.699970000001</v>
      </c>
      <c r="L518" s="1" t="str">
        <f t="shared" si="31"/>
        <v/>
      </c>
      <c r="M518" s="5"/>
    </row>
    <row r="519" spans="1:13" ht="63.75" x14ac:dyDescent="0.2">
      <c r="A519" s="4" t="s">
        <v>1294</v>
      </c>
      <c r="B519" s="4" t="s">
        <v>1295</v>
      </c>
      <c r="C519" s="5">
        <v>192781.6</v>
      </c>
      <c r="D519" s="5">
        <v>96286.821660000001</v>
      </c>
      <c r="E519" s="1">
        <f t="shared" ref="E519:E582" si="32">IF(C519=0," ",IF(D519/C519*100&gt;200,"свыше 200",IF(D519/C519&gt;0,D519/C519*100,"")))</f>
        <v>49.946064178324072</v>
      </c>
      <c r="F519" s="5">
        <v>265012.68764999998</v>
      </c>
      <c r="G519" s="1">
        <f t="shared" ref="G519:G582" si="33">IF(F519=0," ",IF(D519/F519*100&gt;200,"свыше 200",IF(D519/F519&gt;0,D519/F519*100,"")))</f>
        <v>36.332910138689357</v>
      </c>
      <c r="H519" s="5">
        <v>192781.6</v>
      </c>
      <c r="I519" s="5">
        <v>96286.821660000001</v>
      </c>
      <c r="J519" s="1">
        <f t="shared" ref="J519:J582" si="34">IF(H519=0," ",IF(I519/H519*100&gt;200,"свыше 200",IF(I519/H519&gt;0,I519/H519*100,"")))</f>
        <v>49.946064178324072</v>
      </c>
      <c r="K519" s="5">
        <v>265012.68764999998</v>
      </c>
      <c r="L519" s="1">
        <f t="shared" ref="L519:L582" si="35">IF(K519=0," ",IF(I519/K519*100&gt;200,"свыше 200",IF(I519/K519&gt;0,I519/K519*100,"")))</f>
        <v>36.332910138689357</v>
      </c>
      <c r="M519" s="5">
        <v>6878.2792000000045</v>
      </c>
    </row>
    <row r="520" spans="1:13" ht="76.5" x14ac:dyDescent="0.2">
      <c r="A520" s="4" t="s">
        <v>1296</v>
      </c>
      <c r="B520" s="4" t="s">
        <v>1297</v>
      </c>
      <c r="C520" s="5">
        <v>2910.9</v>
      </c>
      <c r="D520" s="5">
        <v>1007.748</v>
      </c>
      <c r="E520" s="1">
        <f t="shared" si="32"/>
        <v>34.619808306709267</v>
      </c>
      <c r="F520" s="5">
        <v>1739.9928</v>
      </c>
      <c r="G520" s="1">
        <f t="shared" si="33"/>
        <v>57.916791379826407</v>
      </c>
      <c r="H520" s="5">
        <v>2910.9</v>
      </c>
      <c r="I520" s="5">
        <v>1007.748</v>
      </c>
      <c r="J520" s="1">
        <f t="shared" si="34"/>
        <v>34.619808306709267</v>
      </c>
      <c r="K520" s="5">
        <v>1739.9928</v>
      </c>
      <c r="L520" s="1">
        <f t="shared" si="35"/>
        <v>57.916791379826407</v>
      </c>
      <c r="M520" s="5">
        <v>316.72080000000005</v>
      </c>
    </row>
    <row r="521" spans="1:13" ht="76.5" x14ac:dyDescent="0.2">
      <c r="A521" s="4" t="s">
        <v>1298</v>
      </c>
      <c r="B521" s="4" t="s">
        <v>1299</v>
      </c>
      <c r="C521" s="5">
        <v>2910.9</v>
      </c>
      <c r="D521" s="5">
        <v>1007.748</v>
      </c>
      <c r="E521" s="1">
        <f t="shared" si="32"/>
        <v>34.619808306709267</v>
      </c>
      <c r="F521" s="5">
        <v>1739.9928</v>
      </c>
      <c r="G521" s="1">
        <f t="shared" si="33"/>
        <v>57.916791379826407</v>
      </c>
      <c r="H521" s="5">
        <v>2910.9</v>
      </c>
      <c r="I521" s="5">
        <v>1007.748</v>
      </c>
      <c r="J521" s="1">
        <f t="shared" si="34"/>
        <v>34.619808306709267</v>
      </c>
      <c r="K521" s="5">
        <v>1739.9928</v>
      </c>
      <c r="L521" s="1">
        <f t="shared" si="35"/>
        <v>57.916791379826407</v>
      </c>
      <c r="M521" s="5">
        <v>316.72080000000005</v>
      </c>
    </row>
    <row r="522" spans="1:13" ht="63.75" x14ac:dyDescent="0.2">
      <c r="A522" s="4" t="s">
        <v>1300</v>
      </c>
      <c r="B522" s="4" t="s">
        <v>1301</v>
      </c>
      <c r="C522" s="5">
        <v>24475.3</v>
      </c>
      <c r="D522" s="5">
        <v>19129.381519999999</v>
      </c>
      <c r="E522" s="1">
        <f t="shared" si="32"/>
        <v>78.157904172778274</v>
      </c>
      <c r="F522" s="5">
        <v>19823.12</v>
      </c>
      <c r="G522" s="1">
        <f t="shared" si="33"/>
        <v>96.500356755142477</v>
      </c>
      <c r="H522" s="5">
        <v>24475.3</v>
      </c>
      <c r="I522" s="5">
        <v>19129.381519999999</v>
      </c>
      <c r="J522" s="1">
        <f t="shared" si="34"/>
        <v>78.157904172778274</v>
      </c>
      <c r="K522" s="5">
        <v>19823.12</v>
      </c>
      <c r="L522" s="1">
        <f t="shared" si="35"/>
        <v>96.500356755142477</v>
      </c>
      <c r="M522" s="5">
        <v>4154.6617699999988</v>
      </c>
    </row>
    <row r="523" spans="1:13" ht="76.5" x14ac:dyDescent="0.2">
      <c r="A523" s="4" t="s">
        <v>1302</v>
      </c>
      <c r="B523" s="4" t="s">
        <v>1303</v>
      </c>
      <c r="C523" s="5">
        <v>24475.3</v>
      </c>
      <c r="D523" s="5">
        <v>19129.381519999999</v>
      </c>
      <c r="E523" s="1">
        <f t="shared" si="32"/>
        <v>78.157904172778274</v>
      </c>
      <c r="F523" s="5">
        <v>19823.12</v>
      </c>
      <c r="G523" s="1">
        <f t="shared" si="33"/>
        <v>96.500356755142477</v>
      </c>
      <c r="H523" s="5">
        <v>24475.3</v>
      </c>
      <c r="I523" s="5">
        <v>19129.381519999999</v>
      </c>
      <c r="J523" s="1">
        <f t="shared" si="34"/>
        <v>78.157904172778274</v>
      </c>
      <c r="K523" s="5">
        <v>19823.12</v>
      </c>
      <c r="L523" s="1">
        <f t="shared" si="35"/>
        <v>96.500356755142477</v>
      </c>
      <c r="M523" s="5">
        <v>4154.6617699999988</v>
      </c>
    </row>
    <row r="524" spans="1:13" ht="76.5" x14ac:dyDescent="0.2">
      <c r="A524" s="4" t="s">
        <v>1304</v>
      </c>
      <c r="B524" s="4" t="s">
        <v>1305</v>
      </c>
      <c r="C524" s="5">
        <v>977.2</v>
      </c>
      <c r="D524" s="5">
        <v>450.12</v>
      </c>
      <c r="E524" s="1">
        <f t="shared" si="32"/>
        <v>46.06221858370855</v>
      </c>
      <c r="F524" s="5"/>
      <c r="G524" s="1" t="str">
        <f t="shared" si="33"/>
        <v xml:space="preserve"> </v>
      </c>
      <c r="H524" s="5">
        <v>977.2</v>
      </c>
      <c r="I524" s="5">
        <v>450.12</v>
      </c>
      <c r="J524" s="1">
        <f t="shared" si="34"/>
        <v>46.06221858370855</v>
      </c>
      <c r="K524" s="5"/>
      <c r="L524" s="1" t="str">
        <f t="shared" si="35"/>
        <v xml:space="preserve"> </v>
      </c>
      <c r="M524" s="5"/>
    </row>
    <row r="525" spans="1:13" ht="76.5" x14ac:dyDescent="0.2">
      <c r="A525" s="4" t="s">
        <v>1306</v>
      </c>
      <c r="B525" s="4" t="s">
        <v>1307</v>
      </c>
      <c r="C525" s="5">
        <v>977.2</v>
      </c>
      <c r="D525" s="5">
        <v>450.12</v>
      </c>
      <c r="E525" s="1">
        <f t="shared" si="32"/>
        <v>46.06221858370855</v>
      </c>
      <c r="F525" s="5"/>
      <c r="G525" s="1" t="str">
        <f t="shared" si="33"/>
        <v xml:space="preserve"> </v>
      </c>
      <c r="H525" s="5">
        <v>977.2</v>
      </c>
      <c r="I525" s="5">
        <v>450.12</v>
      </c>
      <c r="J525" s="1">
        <f t="shared" si="34"/>
        <v>46.06221858370855</v>
      </c>
      <c r="K525" s="5"/>
      <c r="L525" s="1" t="str">
        <f t="shared" si="35"/>
        <v xml:space="preserve"> </v>
      </c>
      <c r="M525" s="5"/>
    </row>
    <row r="526" spans="1:13" ht="76.5" x14ac:dyDescent="0.2">
      <c r="A526" s="4" t="s">
        <v>1308</v>
      </c>
      <c r="B526" s="4" t="s">
        <v>1309</v>
      </c>
      <c r="C526" s="5">
        <v>33695.300000000003</v>
      </c>
      <c r="D526" s="5">
        <v>11231.956</v>
      </c>
      <c r="E526" s="1">
        <f t="shared" si="32"/>
        <v>33.333895231679193</v>
      </c>
      <c r="F526" s="5"/>
      <c r="G526" s="1" t="str">
        <f t="shared" si="33"/>
        <v xml:space="preserve"> </v>
      </c>
      <c r="H526" s="5">
        <v>33695.300000000003</v>
      </c>
      <c r="I526" s="5">
        <v>11231.956</v>
      </c>
      <c r="J526" s="1">
        <f t="shared" si="34"/>
        <v>33.333895231679193</v>
      </c>
      <c r="K526" s="5"/>
      <c r="L526" s="1" t="str">
        <f t="shared" si="35"/>
        <v xml:space="preserve"> </v>
      </c>
      <c r="M526" s="5"/>
    </row>
    <row r="527" spans="1:13" ht="76.5" x14ac:dyDescent="0.2">
      <c r="A527" s="4" t="s">
        <v>1310</v>
      </c>
      <c r="B527" s="4" t="s">
        <v>1311</v>
      </c>
      <c r="C527" s="5">
        <v>33695.300000000003</v>
      </c>
      <c r="D527" s="5">
        <v>11231.956</v>
      </c>
      <c r="E527" s="1">
        <f t="shared" si="32"/>
        <v>33.333895231679193</v>
      </c>
      <c r="F527" s="5"/>
      <c r="G527" s="1" t="str">
        <f t="shared" si="33"/>
        <v xml:space="preserve"> </v>
      </c>
      <c r="H527" s="5">
        <v>33695.300000000003</v>
      </c>
      <c r="I527" s="5">
        <v>11231.956</v>
      </c>
      <c r="J527" s="1">
        <f t="shared" si="34"/>
        <v>33.333895231679193</v>
      </c>
      <c r="K527" s="5"/>
      <c r="L527" s="1" t="str">
        <f t="shared" si="35"/>
        <v xml:space="preserve"> </v>
      </c>
      <c r="M527" s="5"/>
    </row>
    <row r="528" spans="1:13" ht="63.75" x14ac:dyDescent="0.2">
      <c r="A528" s="4" t="s">
        <v>1312</v>
      </c>
      <c r="B528" s="4" t="s">
        <v>1313</v>
      </c>
      <c r="C528" s="5">
        <v>62442.5</v>
      </c>
      <c r="D528" s="5">
        <v>22116.597839999999</v>
      </c>
      <c r="E528" s="1">
        <f t="shared" si="32"/>
        <v>35.419142154782399</v>
      </c>
      <c r="F528" s="5">
        <v>17325</v>
      </c>
      <c r="G528" s="1">
        <f t="shared" si="33"/>
        <v>127.65713038961037</v>
      </c>
      <c r="H528" s="5">
        <v>62442.5</v>
      </c>
      <c r="I528" s="5">
        <v>22116.597839999999</v>
      </c>
      <c r="J528" s="1">
        <f t="shared" si="34"/>
        <v>35.419142154782399</v>
      </c>
      <c r="K528" s="5">
        <v>17325</v>
      </c>
      <c r="L528" s="1">
        <f t="shared" si="35"/>
        <v>127.65713038961037</v>
      </c>
      <c r="M528" s="5">
        <v>4910.3988299999983</v>
      </c>
    </row>
    <row r="529" spans="1:13" ht="63.75" x14ac:dyDescent="0.2">
      <c r="A529" s="4" t="s">
        <v>1314</v>
      </c>
      <c r="B529" s="4" t="s">
        <v>1315</v>
      </c>
      <c r="C529" s="5">
        <v>62442.5</v>
      </c>
      <c r="D529" s="5">
        <v>22116.597839999999</v>
      </c>
      <c r="E529" s="1">
        <f t="shared" si="32"/>
        <v>35.419142154782399</v>
      </c>
      <c r="F529" s="5">
        <v>17325</v>
      </c>
      <c r="G529" s="1">
        <f t="shared" si="33"/>
        <v>127.65713038961037</v>
      </c>
      <c r="H529" s="5">
        <v>62442.5</v>
      </c>
      <c r="I529" s="5">
        <v>22116.597839999999</v>
      </c>
      <c r="J529" s="1">
        <f t="shared" si="34"/>
        <v>35.419142154782399</v>
      </c>
      <c r="K529" s="5">
        <v>17325</v>
      </c>
      <c r="L529" s="1">
        <f t="shared" si="35"/>
        <v>127.65713038961037</v>
      </c>
      <c r="M529" s="5">
        <v>4910.3988299999983</v>
      </c>
    </row>
    <row r="530" spans="1:13" ht="127.5" x14ac:dyDescent="0.2">
      <c r="A530" s="4" t="s">
        <v>1316</v>
      </c>
      <c r="B530" s="4" t="s">
        <v>1317</v>
      </c>
      <c r="C530" s="5">
        <v>47430</v>
      </c>
      <c r="D530" s="5">
        <v>38595</v>
      </c>
      <c r="E530" s="1">
        <f t="shared" si="32"/>
        <v>81.372549019607845</v>
      </c>
      <c r="F530" s="5"/>
      <c r="G530" s="1" t="str">
        <f t="shared" si="33"/>
        <v xml:space="preserve"> </v>
      </c>
      <c r="H530" s="5">
        <v>47430</v>
      </c>
      <c r="I530" s="5">
        <v>38595</v>
      </c>
      <c r="J530" s="1">
        <f t="shared" si="34"/>
        <v>81.372549019607845</v>
      </c>
      <c r="K530" s="5"/>
      <c r="L530" s="1" t="str">
        <f t="shared" si="35"/>
        <v xml:space="preserve"> </v>
      </c>
      <c r="M530" s="5"/>
    </row>
    <row r="531" spans="1:13" ht="102" x14ac:dyDescent="0.2">
      <c r="A531" s="4" t="s">
        <v>1316</v>
      </c>
      <c r="B531" s="4" t="s">
        <v>1318</v>
      </c>
      <c r="C531" s="5"/>
      <c r="D531" s="5"/>
      <c r="E531" s="1" t="str">
        <f t="shared" si="32"/>
        <v xml:space="preserve"> </v>
      </c>
      <c r="F531" s="5">
        <v>39990</v>
      </c>
      <c r="G531" s="1" t="str">
        <f t="shared" si="33"/>
        <v/>
      </c>
      <c r="H531" s="5"/>
      <c r="I531" s="5"/>
      <c r="J531" s="1" t="str">
        <f t="shared" si="34"/>
        <v xml:space="preserve"> </v>
      </c>
      <c r="K531" s="5">
        <v>39990</v>
      </c>
      <c r="L531" s="1" t="str">
        <f t="shared" si="35"/>
        <v/>
      </c>
      <c r="M531" s="5"/>
    </row>
    <row r="532" spans="1:13" ht="127.5" x14ac:dyDescent="0.2">
      <c r="A532" s="4" t="s">
        <v>1319</v>
      </c>
      <c r="B532" s="4" t="s">
        <v>1320</v>
      </c>
      <c r="C532" s="5">
        <v>47430</v>
      </c>
      <c r="D532" s="5">
        <v>38595</v>
      </c>
      <c r="E532" s="1">
        <f t="shared" si="32"/>
        <v>81.372549019607845</v>
      </c>
      <c r="F532" s="5"/>
      <c r="G532" s="1" t="str">
        <f t="shared" si="33"/>
        <v xml:space="preserve"> </v>
      </c>
      <c r="H532" s="5">
        <v>47430</v>
      </c>
      <c r="I532" s="5">
        <v>38595</v>
      </c>
      <c r="J532" s="1">
        <f t="shared" si="34"/>
        <v>81.372549019607845</v>
      </c>
      <c r="K532" s="5"/>
      <c r="L532" s="1" t="str">
        <f t="shared" si="35"/>
        <v xml:space="preserve"> </v>
      </c>
      <c r="M532" s="5"/>
    </row>
    <row r="533" spans="1:13" ht="102" x14ac:dyDescent="0.2">
      <c r="A533" s="4" t="s">
        <v>1319</v>
      </c>
      <c r="B533" s="4" t="s">
        <v>1321</v>
      </c>
      <c r="C533" s="5"/>
      <c r="D533" s="5"/>
      <c r="E533" s="1" t="str">
        <f t="shared" si="32"/>
        <v xml:space="preserve"> </v>
      </c>
      <c r="F533" s="5">
        <v>39990</v>
      </c>
      <c r="G533" s="1" t="str">
        <f t="shared" si="33"/>
        <v/>
      </c>
      <c r="H533" s="5"/>
      <c r="I533" s="5"/>
      <c r="J533" s="1" t="str">
        <f t="shared" si="34"/>
        <v xml:space="preserve"> </v>
      </c>
      <c r="K533" s="5">
        <v>39990</v>
      </c>
      <c r="L533" s="1" t="str">
        <f t="shared" si="35"/>
        <v/>
      </c>
      <c r="M533" s="5"/>
    </row>
    <row r="534" spans="1:13" ht="38.25" x14ac:dyDescent="0.2">
      <c r="A534" s="4" t="s">
        <v>1322</v>
      </c>
      <c r="B534" s="4" t="s">
        <v>1323</v>
      </c>
      <c r="C534" s="5">
        <v>68564.100000000006</v>
      </c>
      <c r="D534" s="5">
        <v>66764.13596</v>
      </c>
      <c r="E534" s="1">
        <f t="shared" si="32"/>
        <v>97.374771870410299</v>
      </c>
      <c r="F534" s="5">
        <v>8992.0503700000008</v>
      </c>
      <c r="G534" s="1" t="str">
        <f t="shared" si="33"/>
        <v>свыше 200</v>
      </c>
      <c r="H534" s="5">
        <v>68564.100000000006</v>
      </c>
      <c r="I534" s="5">
        <v>66764.13596</v>
      </c>
      <c r="J534" s="1">
        <f t="shared" si="34"/>
        <v>97.374771870410299</v>
      </c>
      <c r="K534" s="5">
        <v>8992.0503700000008</v>
      </c>
      <c r="L534" s="1" t="str">
        <f t="shared" si="35"/>
        <v>свыше 200</v>
      </c>
      <c r="M534" s="5">
        <v>8628.9321899999995</v>
      </c>
    </row>
    <row r="535" spans="1:13" ht="38.25" x14ac:dyDescent="0.2">
      <c r="A535" s="4" t="s">
        <v>1324</v>
      </c>
      <c r="B535" s="4" t="s">
        <v>1325</v>
      </c>
      <c r="C535" s="5">
        <v>68564.100000000006</v>
      </c>
      <c r="D535" s="5">
        <v>66764.13596</v>
      </c>
      <c r="E535" s="1">
        <f t="shared" si="32"/>
        <v>97.374771870410299</v>
      </c>
      <c r="F535" s="5">
        <v>8992.0503700000008</v>
      </c>
      <c r="G535" s="1" t="str">
        <f t="shared" si="33"/>
        <v>свыше 200</v>
      </c>
      <c r="H535" s="5">
        <v>68564.100000000006</v>
      </c>
      <c r="I535" s="5">
        <v>66764.13596</v>
      </c>
      <c r="J535" s="1">
        <f t="shared" si="34"/>
        <v>97.374771870410299</v>
      </c>
      <c r="K535" s="5">
        <v>8992.0503700000008</v>
      </c>
      <c r="L535" s="1" t="str">
        <f t="shared" si="35"/>
        <v>свыше 200</v>
      </c>
      <c r="M535" s="5">
        <v>8628.9321899999995</v>
      </c>
    </row>
    <row r="536" spans="1:13" ht="89.25" x14ac:dyDescent="0.2">
      <c r="A536" s="4" t="s">
        <v>1326</v>
      </c>
      <c r="B536" s="4" t="s">
        <v>1327</v>
      </c>
      <c r="C536" s="5">
        <v>3740.6</v>
      </c>
      <c r="D536" s="5">
        <v>3740.39311</v>
      </c>
      <c r="E536" s="1">
        <f t="shared" si="32"/>
        <v>99.994469069133302</v>
      </c>
      <c r="F536" s="5">
        <v>1487.0999899999999</v>
      </c>
      <c r="G536" s="1" t="str">
        <f t="shared" si="33"/>
        <v>свыше 200</v>
      </c>
      <c r="H536" s="5">
        <v>3740.6</v>
      </c>
      <c r="I536" s="5">
        <v>3740.39311</v>
      </c>
      <c r="J536" s="1">
        <f t="shared" si="34"/>
        <v>99.994469069133302</v>
      </c>
      <c r="K536" s="5">
        <v>1487.0999899999999</v>
      </c>
      <c r="L536" s="1" t="str">
        <f t="shared" si="35"/>
        <v>свыше 200</v>
      </c>
      <c r="M536" s="5"/>
    </row>
    <row r="537" spans="1:13" ht="89.25" x14ac:dyDescent="0.2">
      <c r="A537" s="4" t="s">
        <v>1328</v>
      </c>
      <c r="B537" s="4" t="s">
        <v>1329</v>
      </c>
      <c r="C537" s="5">
        <v>3740.6</v>
      </c>
      <c r="D537" s="5">
        <v>3740.39311</v>
      </c>
      <c r="E537" s="1">
        <f t="shared" si="32"/>
        <v>99.994469069133302</v>
      </c>
      <c r="F537" s="5">
        <v>1487.0999899999999</v>
      </c>
      <c r="G537" s="1" t="str">
        <f t="shared" si="33"/>
        <v>свыше 200</v>
      </c>
      <c r="H537" s="5">
        <v>3740.6</v>
      </c>
      <c r="I537" s="5">
        <v>3740.39311</v>
      </c>
      <c r="J537" s="1">
        <f t="shared" si="34"/>
        <v>99.994469069133302</v>
      </c>
      <c r="K537" s="5">
        <v>1487.0999899999999</v>
      </c>
      <c r="L537" s="1" t="str">
        <f t="shared" si="35"/>
        <v>свыше 200</v>
      </c>
      <c r="M537" s="5"/>
    </row>
    <row r="538" spans="1:13" ht="76.5" x14ac:dyDescent="0.2">
      <c r="A538" s="4" t="s">
        <v>1330</v>
      </c>
      <c r="B538" s="4" t="s">
        <v>1331</v>
      </c>
      <c r="C538" s="5">
        <v>95758.5</v>
      </c>
      <c r="D538" s="5">
        <v>92752.010859999995</v>
      </c>
      <c r="E538" s="1">
        <f t="shared" si="32"/>
        <v>96.860342277709023</v>
      </c>
      <c r="F538" s="5">
        <v>95154.95074</v>
      </c>
      <c r="G538" s="1">
        <f t="shared" si="33"/>
        <v>97.474708503012351</v>
      </c>
      <c r="H538" s="5">
        <v>95758.5</v>
      </c>
      <c r="I538" s="5">
        <v>92752.010859999995</v>
      </c>
      <c r="J538" s="1">
        <f t="shared" si="34"/>
        <v>96.860342277709023</v>
      </c>
      <c r="K538" s="5">
        <v>95154.95074</v>
      </c>
      <c r="L538" s="1">
        <f t="shared" si="35"/>
        <v>97.474708503012351</v>
      </c>
      <c r="M538" s="5"/>
    </row>
    <row r="539" spans="1:13" ht="89.25" x14ac:dyDescent="0.2">
      <c r="A539" s="4" t="s">
        <v>1332</v>
      </c>
      <c r="B539" s="4" t="s">
        <v>1333</v>
      </c>
      <c r="C539" s="5">
        <v>95758.5</v>
      </c>
      <c r="D539" s="5">
        <v>92752.010859999995</v>
      </c>
      <c r="E539" s="1">
        <f t="shared" si="32"/>
        <v>96.860342277709023</v>
      </c>
      <c r="F539" s="5">
        <v>95154.95074</v>
      </c>
      <c r="G539" s="1">
        <f t="shared" si="33"/>
        <v>97.474708503012351</v>
      </c>
      <c r="H539" s="5">
        <v>95758.5</v>
      </c>
      <c r="I539" s="5">
        <v>92752.010859999995</v>
      </c>
      <c r="J539" s="1">
        <f t="shared" si="34"/>
        <v>96.860342277709023</v>
      </c>
      <c r="K539" s="5">
        <v>95154.95074</v>
      </c>
      <c r="L539" s="1">
        <f t="shared" si="35"/>
        <v>97.474708503012351</v>
      </c>
      <c r="M539" s="5"/>
    </row>
    <row r="540" spans="1:13" ht="38.25" x14ac:dyDescent="0.2">
      <c r="A540" s="4" t="s">
        <v>1334</v>
      </c>
      <c r="B540" s="4" t="s">
        <v>1335</v>
      </c>
      <c r="C540" s="5"/>
      <c r="D540" s="5"/>
      <c r="E540" s="1" t="str">
        <f t="shared" si="32"/>
        <v xml:space="preserve"> </v>
      </c>
      <c r="F540" s="5">
        <v>21572.2</v>
      </c>
      <c r="G540" s="1" t="str">
        <f t="shared" si="33"/>
        <v/>
      </c>
      <c r="H540" s="5"/>
      <c r="I540" s="5"/>
      <c r="J540" s="1" t="str">
        <f t="shared" si="34"/>
        <v xml:space="preserve"> </v>
      </c>
      <c r="K540" s="5">
        <v>21572.2</v>
      </c>
      <c r="L540" s="1" t="str">
        <f t="shared" si="35"/>
        <v/>
      </c>
      <c r="M540" s="5"/>
    </row>
    <row r="541" spans="1:13" ht="38.25" x14ac:dyDescent="0.2">
      <c r="A541" s="4" t="s">
        <v>1336</v>
      </c>
      <c r="B541" s="4" t="s">
        <v>1337</v>
      </c>
      <c r="C541" s="5"/>
      <c r="D541" s="5"/>
      <c r="E541" s="1" t="str">
        <f t="shared" si="32"/>
        <v xml:space="preserve"> </v>
      </c>
      <c r="F541" s="5">
        <v>21572.2</v>
      </c>
      <c r="G541" s="1" t="str">
        <f t="shared" si="33"/>
        <v/>
      </c>
      <c r="H541" s="5"/>
      <c r="I541" s="5"/>
      <c r="J541" s="1" t="str">
        <f t="shared" si="34"/>
        <v xml:space="preserve"> </v>
      </c>
      <c r="K541" s="5">
        <v>21572.2</v>
      </c>
      <c r="L541" s="1" t="str">
        <f t="shared" si="35"/>
        <v/>
      </c>
      <c r="M541" s="5"/>
    </row>
    <row r="542" spans="1:13" ht="63.75" x14ac:dyDescent="0.2">
      <c r="A542" s="4" t="s">
        <v>1338</v>
      </c>
      <c r="B542" s="4" t="s">
        <v>1339</v>
      </c>
      <c r="C542" s="5">
        <v>51065.3</v>
      </c>
      <c r="D542" s="5">
        <v>35589.91676</v>
      </c>
      <c r="E542" s="1">
        <f t="shared" si="32"/>
        <v>69.694913688943373</v>
      </c>
      <c r="F542" s="5">
        <v>2413.3645999999999</v>
      </c>
      <c r="G542" s="1" t="str">
        <f t="shared" si="33"/>
        <v>свыше 200</v>
      </c>
      <c r="H542" s="5">
        <v>51065.3</v>
      </c>
      <c r="I542" s="5">
        <v>35589.91676</v>
      </c>
      <c r="J542" s="1">
        <f t="shared" si="34"/>
        <v>69.694913688943373</v>
      </c>
      <c r="K542" s="5">
        <v>2413.3645999999999</v>
      </c>
      <c r="L542" s="1" t="str">
        <f t="shared" si="35"/>
        <v>свыше 200</v>
      </c>
      <c r="M542" s="5">
        <v>4365.5183399999987</v>
      </c>
    </row>
    <row r="543" spans="1:13" ht="63.75" x14ac:dyDescent="0.2">
      <c r="A543" s="4" t="s">
        <v>1340</v>
      </c>
      <c r="B543" s="4" t="s">
        <v>1341</v>
      </c>
      <c r="C543" s="5">
        <v>51065.3</v>
      </c>
      <c r="D543" s="5">
        <v>35589.91676</v>
      </c>
      <c r="E543" s="1">
        <f t="shared" si="32"/>
        <v>69.694913688943373</v>
      </c>
      <c r="F543" s="5">
        <v>2413.3645999999999</v>
      </c>
      <c r="G543" s="1" t="str">
        <f t="shared" si="33"/>
        <v>свыше 200</v>
      </c>
      <c r="H543" s="5">
        <v>51065.3</v>
      </c>
      <c r="I543" s="5">
        <v>35589.91676</v>
      </c>
      <c r="J543" s="1">
        <f t="shared" si="34"/>
        <v>69.694913688943373</v>
      </c>
      <c r="K543" s="5">
        <v>2413.3645999999999</v>
      </c>
      <c r="L543" s="1" t="str">
        <f t="shared" si="35"/>
        <v>свыше 200</v>
      </c>
      <c r="M543" s="5">
        <v>4365.5183399999987</v>
      </c>
    </row>
    <row r="544" spans="1:13" ht="51" x14ac:dyDescent="0.2">
      <c r="A544" s="4" t="s">
        <v>1342</v>
      </c>
      <c r="B544" s="4" t="s">
        <v>1343</v>
      </c>
      <c r="C544" s="5">
        <v>44007.1</v>
      </c>
      <c r="D544" s="5">
        <v>40832.902190000001</v>
      </c>
      <c r="E544" s="1">
        <f t="shared" si="32"/>
        <v>92.787077971509149</v>
      </c>
      <c r="F544" s="5"/>
      <c r="G544" s="1" t="str">
        <f t="shared" si="33"/>
        <v xml:space="preserve"> </v>
      </c>
      <c r="H544" s="5">
        <v>44007.1</v>
      </c>
      <c r="I544" s="5">
        <v>40832.902190000001</v>
      </c>
      <c r="J544" s="1">
        <f t="shared" si="34"/>
        <v>92.787077971509149</v>
      </c>
      <c r="K544" s="5"/>
      <c r="L544" s="1" t="str">
        <f t="shared" si="35"/>
        <v xml:space="preserve"> </v>
      </c>
      <c r="M544" s="5"/>
    </row>
    <row r="545" spans="1:13" ht="38.25" x14ac:dyDescent="0.2">
      <c r="A545" s="4" t="s">
        <v>1344</v>
      </c>
      <c r="B545" s="4" t="s">
        <v>1345</v>
      </c>
      <c r="C545" s="5">
        <v>89293.5</v>
      </c>
      <c r="D545" s="5">
        <v>89291.928</v>
      </c>
      <c r="E545" s="1">
        <f t="shared" si="32"/>
        <v>99.99823951351442</v>
      </c>
      <c r="F545" s="5"/>
      <c r="G545" s="1" t="str">
        <f t="shared" si="33"/>
        <v xml:space="preserve"> </v>
      </c>
      <c r="H545" s="5">
        <v>89293.5</v>
      </c>
      <c r="I545" s="5">
        <v>89291.928</v>
      </c>
      <c r="J545" s="1">
        <f t="shared" si="34"/>
        <v>99.99823951351442</v>
      </c>
      <c r="K545" s="5"/>
      <c r="L545" s="1" t="str">
        <f t="shared" si="35"/>
        <v xml:space="preserve"> </v>
      </c>
      <c r="M545" s="5"/>
    </row>
    <row r="546" spans="1:13" ht="38.25" x14ac:dyDescent="0.2">
      <c r="A546" s="4" t="s">
        <v>1346</v>
      </c>
      <c r="B546" s="4" t="s">
        <v>1347</v>
      </c>
      <c r="C546" s="5">
        <v>89293.5</v>
      </c>
      <c r="D546" s="5">
        <v>89291.928</v>
      </c>
      <c r="E546" s="1">
        <f t="shared" si="32"/>
        <v>99.99823951351442</v>
      </c>
      <c r="F546" s="5"/>
      <c r="G546" s="1" t="str">
        <f t="shared" si="33"/>
        <v xml:space="preserve"> </v>
      </c>
      <c r="H546" s="5">
        <v>89293.5</v>
      </c>
      <c r="I546" s="5">
        <v>89291.928</v>
      </c>
      <c r="J546" s="1">
        <f t="shared" si="34"/>
        <v>99.99823951351442</v>
      </c>
      <c r="K546" s="5"/>
      <c r="L546" s="1" t="str">
        <f t="shared" si="35"/>
        <v xml:space="preserve"> </v>
      </c>
      <c r="M546" s="5"/>
    </row>
    <row r="547" spans="1:13" ht="25.5" x14ac:dyDescent="0.2">
      <c r="A547" s="4" t="s">
        <v>1348</v>
      </c>
      <c r="B547" s="4" t="s">
        <v>1349</v>
      </c>
      <c r="C547" s="5">
        <v>35316</v>
      </c>
      <c r="D547" s="5">
        <v>29481.085620000002</v>
      </c>
      <c r="E547" s="1">
        <f t="shared" si="32"/>
        <v>83.477986238532125</v>
      </c>
      <c r="F547" s="5">
        <v>32775.723660000003</v>
      </c>
      <c r="G547" s="1">
        <f t="shared" si="33"/>
        <v>89.947931968865021</v>
      </c>
      <c r="H547" s="5">
        <v>35316</v>
      </c>
      <c r="I547" s="5">
        <v>29481.085620000002</v>
      </c>
      <c r="J547" s="1">
        <f t="shared" si="34"/>
        <v>83.477986238532125</v>
      </c>
      <c r="K547" s="5">
        <v>32775.723660000003</v>
      </c>
      <c r="L547" s="1">
        <f t="shared" si="35"/>
        <v>89.947931968865021</v>
      </c>
      <c r="M547" s="5">
        <v>4272.7191200000016</v>
      </c>
    </row>
    <row r="548" spans="1:13" ht="25.5" x14ac:dyDescent="0.2">
      <c r="A548" s="4" t="s">
        <v>1350</v>
      </c>
      <c r="B548" s="4" t="s">
        <v>1351</v>
      </c>
      <c r="C548" s="5">
        <v>35316</v>
      </c>
      <c r="D548" s="5">
        <v>29481.085620000002</v>
      </c>
      <c r="E548" s="1">
        <f t="shared" si="32"/>
        <v>83.477986238532125</v>
      </c>
      <c r="F548" s="5">
        <v>32775.723660000003</v>
      </c>
      <c r="G548" s="1">
        <f t="shared" si="33"/>
        <v>89.947931968865021</v>
      </c>
      <c r="H548" s="5">
        <v>35316</v>
      </c>
      <c r="I548" s="5">
        <v>29481.085620000002</v>
      </c>
      <c r="J548" s="1">
        <f t="shared" si="34"/>
        <v>83.477986238532125</v>
      </c>
      <c r="K548" s="5">
        <v>32775.723660000003</v>
      </c>
      <c r="L548" s="1">
        <f t="shared" si="35"/>
        <v>89.947931968865021</v>
      </c>
      <c r="M548" s="5">
        <v>4272.7191200000016</v>
      </c>
    </row>
    <row r="549" spans="1:13" ht="38.25" x14ac:dyDescent="0.2">
      <c r="A549" s="4" t="s">
        <v>1352</v>
      </c>
      <c r="B549" s="4" t="s">
        <v>1353</v>
      </c>
      <c r="C549" s="5">
        <v>19273.900000000001</v>
      </c>
      <c r="D549" s="5">
        <v>18277.792000000001</v>
      </c>
      <c r="E549" s="1">
        <f t="shared" si="32"/>
        <v>94.83182957263449</v>
      </c>
      <c r="F549" s="5">
        <v>17604.900000000001</v>
      </c>
      <c r="G549" s="1">
        <f t="shared" si="33"/>
        <v>103.822185868707</v>
      </c>
      <c r="H549" s="5">
        <v>19273.900000000001</v>
      </c>
      <c r="I549" s="5">
        <v>18277.792000000001</v>
      </c>
      <c r="J549" s="1">
        <f t="shared" si="34"/>
        <v>94.83182957263449</v>
      </c>
      <c r="K549" s="5">
        <v>17604.900000000001</v>
      </c>
      <c r="L549" s="1">
        <f t="shared" si="35"/>
        <v>103.822185868707</v>
      </c>
      <c r="M549" s="5"/>
    </row>
    <row r="550" spans="1:13" ht="38.25" x14ac:dyDescent="0.2">
      <c r="A550" s="4" t="s">
        <v>1354</v>
      </c>
      <c r="B550" s="4" t="s">
        <v>1355</v>
      </c>
      <c r="C550" s="5">
        <v>19273.900000000001</v>
      </c>
      <c r="D550" s="5">
        <v>18277.792000000001</v>
      </c>
      <c r="E550" s="1">
        <f t="shared" si="32"/>
        <v>94.83182957263449</v>
      </c>
      <c r="F550" s="5">
        <v>17604.900000000001</v>
      </c>
      <c r="G550" s="1">
        <f t="shared" si="33"/>
        <v>103.822185868707</v>
      </c>
      <c r="H550" s="5">
        <v>19273.900000000001</v>
      </c>
      <c r="I550" s="5">
        <v>18277.792000000001</v>
      </c>
      <c r="J550" s="1">
        <f t="shared" si="34"/>
        <v>94.83182957263449</v>
      </c>
      <c r="K550" s="5">
        <v>17604.900000000001</v>
      </c>
      <c r="L550" s="1">
        <f t="shared" si="35"/>
        <v>103.822185868707</v>
      </c>
      <c r="M550" s="5"/>
    </row>
    <row r="551" spans="1:13" ht="51" x14ac:dyDescent="0.2">
      <c r="A551" s="4" t="s">
        <v>1356</v>
      </c>
      <c r="B551" s="4" t="s">
        <v>1357</v>
      </c>
      <c r="C551" s="5">
        <v>134308.6</v>
      </c>
      <c r="D551" s="5">
        <v>134308.33056999999</v>
      </c>
      <c r="E551" s="1">
        <f t="shared" si="32"/>
        <v>99.999799394826525</v>
      </c>
      <c r="F551" s="5">
        <v>129394.84735</v>
      </c>
      <c r="G551" s="1">
        <f t="shared" si="33"/>
        <v>103.79727888755068</v>
      </c>
      <c r="H551" s="5">
        <v>134308.6</v>
      </c>
      <c r="I551" s="5">
        <v>134308.33056999999</v>
      </c>
      <c r="J551" s="1">
        <f t="shared" si="34"/>
        <v>99.999799394826525</v>
      </c>
      <c r="K551" s="5">
        <v>129394.84735</v>
      </c>
      <c r="L551" s="1">
        <f t="shared" si="35"/>
        <v>103.79727888755068</v>
      </c>
      <c r="M551" s="5"/>
    </row>
    <row r="552" spans="1:13" ht="63.75" x14ac:dyDescent="0.2">
      <c r="A552" s="4" t="s">
        <v>1358</v>
      </c>
      <c r="B552" s="4" t="s">
        <v>1359</v>
      </c>
      <c r="C552" s="5">
        <v>134308.6</v>
      </c>
      <c r="D552" s="5">
        <v>134308.33056999999</v>
      </c>
      <c r="E552" s="1">
        <f t="shared" si="32"/>
        <v>99.999799394826525</v>
      </c>
      <c r="F552" s="5">
        <v>129394.84735</v>
      </c>
      <c r="G552" s="1">
        <f t="shared" si="33"/>
        <v>103.79727888755068</v>
      </c>
      <c r="H552" s="5">
        <v>134308.6</v>
      </c>
      <c r="I552" s="5">
        <v>134308.33056999999</v>
      </c>
      <c r="J552" s="1">
        <f t="shared" si="34"/>
        <v>99.999799394826525</v>
      </c>
      <c r="K552" s="5">
        <v>129394.84735</v>
      </c>
      <c r="L552" s="1">
        <f t="shared" si="35"/>
        <v>103.79727888755068</v>
      </c>
      <c r="M552" s="5"/>
    </row>
    <row r="553" spans="1:13" ht="38.25" x14ac:dyDescent="0.2">
      <c r="A553" s="4" t="s">
        <v>1360</v>
      </c>
      <c r="B553" s="4" t="s">
        <v>1361</v>
      </c>
      <c r="C553" s="5"/>
      <c r="D553" s="5"/>
      <c r="E553" s="1" t="str">
        <f t="shared" si="32"/>
        <v xml:space="preserve"> </v>
      </c>
      <c r="F553" s="5">
        <v>8823.8987099999995</v>
      </c>
      <c r="G553" s="1" t="str">
        <f t="shared" si="33"/>
        <v/>
      </c>
      <c r="H553" s="5"/>
      <c r="I553" s="5"/>
      <c r="J553" s="1" t="str">
        <f t="shared" si="34"/>
        <v xml:space="preserve"> </v>
      </c>
      <c r="K553" s="5">
        <v>8823.8987099999995</v>
      </c>
      <c r="L553" s="1" t="str">
        <f t="shared" si="35"/>
        <v/>
      </c>
      <c r="M553" s="5"/>
    </row>
    <row r="554" spans="1:13" ht="38.25" x14ac:dyDescent="0.2">
      <c r="A554" s="4" t="s">
        <v>1362</v>
      </c>
      <c r="B554" s="4" t="s">
        <v>1363</v>
      </c>
      <c r="C554" s="5"/>
      <c r="D554" s="5"/>
      <c r="E554" s="1" t="str">
        <f t="shared" si="32"/>
        <v xml:space="preserve"> </v>
      </c>
      <c r="F554" s="5">
        <v>8823.8987099999995</v>
      </c>
      <c r="G554" s="1" t="str">
        <f t="shared" si="33"/>
        <v/>
      </c>
      <c r="H554" s="5"/>
      <c r="I554" s="5"/>
      <c r="J554" s="1" t="str">
        <f t="shared" si="34"/>
        <v xml:space="preserve"> </v>
      </c>
      <c r="K554" s="5">
        <v>8823.8987099999995</v>
      </c>
      <c r="L554" s="1" t="str">
        <f t="shared" si="35"/>
        <v/>
      </c>
      <c r="M554" s="5"/>
    </row>
    <row r="555" spans="1:13" ht="89.25" x14ac:dyDescent="0.2">
      <c r="A555" s="4" t="s">
        <v>1364</v>
      </c>
      <c r="B555" s="4" t="s">
        <v>1365</v>
      </c>
      <c r="C555" s="5">
        <v>1584.9</v>
      </c>
      <c r="D555" s="5">
        <v>1584.8999899999999</v>
      </c>
      <c r="E555" s="1">
        <f t="shared" si="32"/>
        <v>99.999999369045355</v>
      </c>
      <c r="F555" s="5">
        <v>3313.1</v>
      </c>
      <c r="G555" s="1">
        <f t="shared" si="33"/>
        <v>47.837372551386913</v>
      </c>
      <c r="H555" s="5">
        <v>1584.9</v>
      </c>
      <c r="I555" s="5">
        <v>1584.8999899999999</v>
      </c>
      <c r="J555" s="1">
        <f t="shared" si="34"/>
        <v>99.999999369045355</v>
      </c>
      <c r="K555" s="5">
        <v>3313.1</v>
      </c>
      <c r="L555" s="1">
        <f t="shared" si="35"/>
        <v>47.837372551386913</v>
      </c>
      <c r="M555" s="5"/>
    </row>
    <row r="556" spans="1:13" ht="89.25" x14ac:dyDescent="0.2">
      <c r="A556" s="4" t="s">
        <v>1366</v>
      </c>
      <c r="B556" s="4" t="s">
        <v>1367</v>
      </c>
      <c r="C556" s="5"/>
      <c r="D556" s="5"/>
      <c r="E556" s="1" t="str">
        <f t="shared" si="32"/>
        <v xml:space="preserve"> </v>
      </c>
      <c r="F556" s="5">
        <v>3313.1</v>
      </c>
      <c r="G556" s="1" t="str">
        <f t="shared" si="33"/>
        <v/>
      </c>
      <c r="H556" s="5"/>
      <c r="I556" s="5"/>
      <c r="J556" s="1" t="str">
        <f t="shared" si="34"/>
        <v xml:space="preserve"> </v>
      </c>
      <c r="K556" s="5">
        <v>3313.1</v>
      </c>
      <c r="L556" s="1" t="str">
        <f t="shared" si="35"/>
        <v/>
      </c>
      <c r="M556" s="5"/>
    </row>
    <row r="557" spans="1:13" ht="89.25" x14ac:dyDescent="0.2">
      <c r="A557" s="4" t="s">
        <v>1366</v>
      </c>
      <c r="B557" s="4" t="s">
        <v>1368</v>
      </c>
      <c r="C557" s="5">
        <v>1584.9</v>
      </c>
      <c r="D557" s="5">
        <v>1584.8999899999999</v>
      </c>
      <c r="E557" s="1">
        <f t="shared" si="32"/>
        <v>99.999999369045355</v>
      </c>
      <c r="F557" s="5"/>
      <c r="G557" s="1" t="str">
        <f t="shared" si="33"/>
        <v xml:space="preserve"> </v>
      </c>
      <c r="H557" s="5">
        <v>1584.9</v>
      </c>
      <c r="I557" s="5">
        <v>1584.8999899999999</v>
      </c>
      <c r="J557" s="1">
        <f t="shared" si="34"/>
        <v>99.999999369045355</v>
      </c>
      <c r="K557" s="5"/>
      <c r="L557" s="1" t="str">
        <f t="shared" si="35"/>
        <v xml:space="preserve"> </v>
      </c>
      <c r="M557" s="5"/>
    </row>
    <row r="558" spans="1:13" ht="38.25" x14ac:dyDescent="0.2">
      <c r="A558" s="4" t="s">
        <v>1369</v>
      </c>
      <c r="B558" s="4" t="s">
        <v>1370</v>
      </c>
      <c r="C558" s="5"/>
      <c r="D558" s="5"/>
      <c r="E558" s="1" t="str">
        <f t="shared" si="32"/>
        <v xml:space="preserve"> </v>
      </c>
      <c r="F558" s="5">
        <v>43122.988669999999</v>
      </c>
      <c r="G558" s="1" t="str">
        <f t="shared" si="33"/>
        <v/>
      </c>
      <c r="H558" s="5"/>
      <c r="I558" s="5"/>
      <c r="J558" s="1" t="str">
        <f t="shared" si="34"/>
        <v xml:space="preserve"> </v>
      </c>
      <c r="K558" s="5">
        <v>43122.988669999999</v>
      </c>
      <c r="L558" s="1" t="str">
        <f t="shared" si="35"/>
        <v/>
      </c>
      <c r="M558" s="5"/>
    </row>
    <row r="559" spans="1:13" ht="38.25" x14ac:dyDescent="0.2">
      <c r="A559" s="4" t="s">
        <v>1371</v>
      </c>
      <c r="B559" s="4" t="s">
        <v>1372</v>
      </c>
      <c r="C559" s="5"/>
      <c r="D559" s="5"/>
      <c r="E559" s="1" t="str">
        <f t="shared" si="32"/>
        <v xml:space="preserve"> </v>
      </c>
      <c r="F559" s="5">
        <v>43122.988669999999</v>
      </c>
      <c r="G559" s="1" t="str">
        <f t="shared" si="33"/>
        <v/>
      </c>
      <c r="H559" s="5"/>
      <c r="I559" s="5"/>
      <c r="J559" s="1" t="str">
        <f t="shared" si="34"/>
        <v xml:space="preserve"> </v>
      </c>
      <c r="K559" s="5">
        <v>43122.988669999999</v>
      </c>
      <c r="L559" s="1" t="str">
        <f t="shared" si="35"/>
        <v/>
      </c>
      <c r="M559" s="5"/>
    </row>
    <row r="560" spans="1:13" ht="51" x14ac:dyDescent="0.2">
      <c r="A560" s="4" t="s">
        <v>1373</v>
      </c>
      <c r="B560" s="4" t="s">
        <v>1374</v>
      </c>
      <c r="C560" s="5">
        <v>159938.1</v>
      </c>
      <c r="D560" s="5">
        <v>172958.38093000001</v>
      </c>
      <c r="E560" s="1">
        <f t="shared" si="32"/>
        <v>108.14082506294622</v>
      </c>
      <c r="F560" s="5">
        <v>195868.29936</v>
      </c>
      <c r="G560" s="1">
        <f t="shared" si="33"/>
        <v>88.303406674353027</v>
      </c>
      <c r="H560" s="5">
        <v>159938.1</v>
      </c>
      <c r="I560" s="5">
        <v>172958.38093000001</v>
      </c>
      <c r="J560" s="1">
        <f t="shared" si="34"/>
        <v>108.14082506294622</v>
      </c>
      <c r="K560" s="5">
        <v>195868.29936</v>
      </c>
      <c r="L560" s="1">
        <f t="shared" si="35"/>
        <v>88.303406674353027</v>
      </c>
      <c r="M560" s="5">
        <v>22458.528320000012</v>
      </c>
    </row>
    <row r="561" spans="1:13" ht="51" x14ac:dyDescent="0.2">
      <c r="A561" s="4" t="s">
        <v>1375</v>
      </c>
      <c r="B561" s="4" t="s">
        <v>1376</v>
      </c>
      <c r="C561" s="5">
        <v>159938.1</v>
      </c>
      <c r="D561" s="5">
        <v>172958.38093000001</v>
      </c>
      <c r="E561" s="1">
        <f t="shared" si="32"/>
        <v>108.14082506294622</v>
      </c>
      <c r="F561" s="5"/>
      <c r="G561" s="1" t="str">
        <f t="shared" si="33"/>
        <v xml:space="preserve"> </v>
      </c>
      <c r="H561" s="5">
        <v>159938.1</v>
      </c>
      <c r="I561" s="5">
        <v>172958.38093000001</v>
      </c>
      <c r="J561" s="1">
        <f t="shared" si="34"/>
        <v>108.14082506294622</v>
      </c>
      <c r="K561" s="5"/>
      <c r="L561" s="1" t="str">
        <f t="shared" si="35"/>
        <v xml:space="preserve"> </v>
      </c>
      <c r="M561" s="5">
        <v>22458.528320000012</v>
      </c>
    </row>
    <row r="562" spans="1:13" ht="51" x14ac:dyDescent="0.2">
      <c r="A562" s="4" t="s">
        <v>1375</v>
      </c>
      <c r="B562" s="4" t="s">
        <v>1377</v>
      </c>
      <c r="C562" s="5"/>
      <c r="D562" s="5"/>
      <c r="E562" s="1" t="str">
        <f t="shared" si="32"/>
        <v xml:space="preserve"> </v>
      </c>
      <c r="F562" s="5">
        <v>195868.29936</v>
      </c>
      <c r="G562" s="1" t="str">
        <f t="shared" si="33"/>
        <v/>
      </c>
      <c r="H562" s="5"/>
      <c r="I562" s="5"/>
      <c r="J562" s="1" t="str">
        <f t="shared" si="34"/>
        <v xml:space="preserve"> </v>
      </c>
      <c r="K562" s="5">
        <v>195868.29936</v>
      </c>
      <c r="L562" s="1" t="str">
        <f t="shared" si="35"/>
        <v/>
      </c>
      <c r="M562" s="5"/>
    </row>
    <row r="563" spans="1:13" ht="25.5" x14ac:dyDescent="0.2">
      <c r="A563" s="4" t="s">
        <v>1378</v>
      </c>
      <c r="B563" s="4" t="s">
        <v>1379</v>
      </c>
      <c r="C563" s="5">
        <v>156568.29999999999</v>
      </c>
      <c r="D563" s="5"/>
      <c r="E563" s="1" t="str">
        <f t="shared" si="32"/>
        <v/>
      </c>
      <c r="F563" s="5">
        <v>141211.03698</v>
      </c>
      <c r="G563" s="1" t="str">
        <f t="shared" si="33"/>
        <v/>
      </c>
      <c r="H563" s="5">
        <v>156568.29999999999</v>
      </c>
      <c r="I563" s="5"/>
      <c r="J563" s="1" t="str">
        <f t="shared" si="34"/>
        <v/>
      </c>
      <c r="K563" s="5">
        <v>141211.03698</v>
      </c>
      <c r="L563" s="1" t="str">
        <f t="shared" si="35"/>
        <v/>
      </c>
      <c r="M563" s="5"/>
    </row>
    <row r="564" spans="1:13" ht="38.25" x14ac:dyDescent="0.2">
      <c r="A564" s="4" t="s">
        <v>1380</v>
      </c>
      <c r="B564" s="4" t="s">
        <v>1381</v>
      </c>
      <c r="C564" s="5">
        <v>156568.29999999999</v>
      </c>
      <c r="D564" s="5"/>
      <c r="E564" s="1" t="str">
        <f t="shared" si="32"/>
        <v/>
      </c>
      <c r="F564" s="5">
        <v>141211.03698</v>
      </c>
      <c r="G564" s="1" t="str">
        <f t="shared" si="33"/>
        <v/>
      </c>
      <c r="H564" s="5">
        <v>156568.29999999999</v>
      </c>
      <c r="I564" s="5"/>
      <c r="J564" s="1" t="str">
        <f t="shared" si="34"/>
        <v/>
      </c>
      <c r="K564" s="5">
        <v>141211.03698</v>
      </c>
      <c r="L564" s="1" t="str">
        <f t="shared" si="35"/>
        <v/>
      </c>
      <c r="M564" s="5"/>
    </row>
    <row r="565" spans="1:13" ht="38.25" x14ac:dyDescent="0.2">
      <c r="A565" s="4" t="s">
        <v>1382</v>
      </c>
      <c r="B565" s="4" t="s">
        <v>1383</v>
      </c>
      <c r="C565" s="5"/>
      <c r="D565" s="5"/>
      <c r="E565" s="1" t="str">
        <f t="shared" si="32"/>
        <v xml:space="preserve"> </v>
      </c>
      <c r="F565" s="5">
        <v>348.6</v>
      </c>
      <c r="G565" s="1" t="str">
        <f t="shared" si="33"/>
        <v/>
      </c>
      <c r="H565" s="5"/>
      <c r="I565" s="5"/>
      <c r="J565" s="1" t="str">
        <f t="shared" si="34"/>
        <v xml:space="preserve"> </v>
      </c>
      <c r="K565" s="5">
        <v>348.6</v>
      </c>
      <c r="L565" s="1" t="str">
        <f t="shared" si="35"/>
        <v/>
      </c>
      <c r="M565" s="5"/>
    </row>
    <row r="566" spans="1:13" ht="38.25" x14ac:dyDescent="0.2">
      <c r="A566" s="4" t="s">
        <v>1384</v>
      </c>
      <c r="B566" s="4" t="s">
        <v>1385</v>
      </c>
      <c r="C566" s="5"/>
      <c r="D566" s="5"/>
      <c r="E566" s="1" t="str">
        <f t="shared" si="32"/>
        <v xml:space="preserve"> </v>
      </c>
      <c r="F566" s="5">
        <v>348.6</v>
      </c>
      <c r="G566" s="1" t="str">
        <f t="shared" si="33"/>
        <v/>
      </c>
      <c r="H566" s="5"/>
      <c r="I566" s="5"/>
      <c r="J566" s="1" t="str">
        <f t="shared" si="34"/>
        <v xml:space="preserve"> </v>
      </c>
      <c r="K566" s="5">
        <v>348.6</v>
      </c>
      <c r="L566" s="1" t="str">
        <f t="shared" si="35"/>
        <v/>
      </c>
      <c r="M566" s="5"/>
    </row>
    <row r="567" spans="1:13" ht="76.5" x14ac:dyDescent="0.2">
      <c r="A567" s="4" t="s">
        <v>1386</v>
      </c>
      <c r="B567" s="4" t="s">
        <v>1387</v>
      </c>
      <c r="C567" s="5">
        <v>10230</v>
      </c>
      <c r="D567" s="5"/>
      <c r="E567" s="1" t="str">
        <f t="shared" si="32"/>
        <v/>
      </c>
      <c r="F567" s="5">
        <v>4650</v>
      </c>
      <c r="G567" s="1" t="str">
        <f t="shared" si="33"/>
        <v/>
      </c>
      <c r="H567" s="5">
        <v>10230</v>
      </c>
      <c r="I567" s="5"/>
      <c r="J567" s="1" t="str">
        <f t="shared" si="34"/>
        <v/>
      </c>
      <c r="K567" s="5">
        <v>4650</v>
      </c>
      <c r="L567" s="1" t="str">
        <f t="shared" si="35"/>
        <v/>
      </c>
      <c r="M567" s="5"/>
    </row>
    <row r="568" spans="1:13" ht="89.25" x14ac:dyDescent="0.2">
      <c r="A568" s="4" t="s">
        <v>1388</v>
      </c>
      <c r="B568" s="4" t="s">
        <v>1389</v>
      </c>
      <c r="C568" s="5">
        <v>10230</v>
      </c>
      <c r="D568" s="5"/>
      <c r="E568" s="1" t="str">
        <f t="shared" si="32"/>
        <v/>
      </c>
      <c r="F568" s="5">
        <v>4650</v>
      </c>
      <c r="G568" s="1" t="str">
        <f t="shared" si="33"/>
        <v/>
      </c>
      <c r="H568" s="5">
        <v>10230</v>
      </c>
      <c r="I568" s="5"/>
      <c r="J568" s="1" t="str">
        <f t="shared" si="34"/>
        <v/>
      </c>
      <c r="K568" s="5">
        <v>4650</v>
      </c>
      <c r="L568" s="1" t="str">
        <f t="shared" si="35"/>
        <v/>
      </c>
      <c r="M568" s="5"/>
    </row>
    <row r="569" spans="1:13" ht="102" x14ac:dyDescent="0.2">
      <c r="A569" s="4" t="s">
        <v>1390</v>
      </c>
      <c r="B569" s="4" t="s">
        <v>1391</v>
      </c>
      <c r="C569" s="5">
        <v>2949.2</v>
      </c>
      <c r="D569" s="5">
        <v>2946.7350000000001</v>
      </c>
      <c r="E569" s="1">
        <f t="shared" si="32"/>
        <v>99.916418011664192</v>
      </c>
      <c r="F569" s="5"/>
      <c r="G569" s="1" t="str">
        <f t="shared" si="33"/>
        <v xml:space="preserve"> </v>
      </c>
      <c r="H569" s="5">
        <v>2949.2</v>
      </c>
      <c r="I569" s="5">
        <v>2946.7350000000001</v>
      </c>
      <c r="J569" s="1">
        <f t="shared" si="34"/>
        <v>99.916418011664192</v>
      </c>
      <c r="K569" s="5"/>
      <c r="L569" s="1" t="str">
        <f t="shared" si="35"/>
        <v xml:space="preserve"> </v>
      </c>
      <c r="M569" s="5"/>
    </row>
    <row r="570" spans="1:13" ht="102" x14ac:dyDescent="0.2">
      <c r="A570" s="4" t="s">
        <v>1392</v>
      </c>
      <c r="B570" s="4" t="s">
        <v>1393</v>
      </c>
      <c r="C570" s="5">
        <v>2949.2</v>
      </c>
      <c r="D570" s="5">
        <v>2946.7350000000001</v>
      </c>
      <c r="E570" s="1">
        <f t="shared" si="32"/>
        <v>99.916418011664192</v>
      </c>
      <c r="F570" s="5"/>
      <c r="G570" s="1" t="str">
        <f t="shared" si="33"/>
        <v xml:space="preserve"> </v>
      </c>
      <c r="H570" s="5">
        <v>2949.2</v>
      </c>
      <c r="I570" s="5">
        <v>2946.7350000000001</v>
      </c>
      <c r="J570" s="1">
        <f t="shared" si="34"/>
        <v>99.916418011664192</v>
      </c>
      <c r="K570" s="5"/>
      <c r="L570" s="1" t="str">
        <f t="shared" si="35"/>
        <v xml:space="preserve"> </v>
      </c>
      <c r="M570" s="5"/>
    </row>
    <row r="571" spans="1:13" ht="63.75" x14ac:dyDescent="0.2">
      <c r="A571" s="4" t="s">
        <v>1394</v>
      </c>
      <c r="B571" s="4" t="s">
        <v>1395</v>
      </c>
      <c r="C571" s="5">
        <v>18217.5</v>
      </c>
      <c r="D571" s="5">
        <v>3363.9075800000001</v>
      </c>
      <c r="E571" s="1">
        <f t="shared" si="32"/>
        <v>18.465253629751611</v>
      </c>
      <c r="F571" s="5">
        <v>5331.1635999999999</v>
      </c>
      <c r="G571" s="1">
        <f t="shared" si="33"/>
        <v>63.098937350187491</v>
      </c>
      <c r="H571" s="5">
        <v>18217.5</v>
      </c>
      <c r="I571" s="5">
        <v>3363.9075800000001</v>
      </c>
      <c r="J571" s="1">
        <f t="shared" si="34"/>
        <v>18.465253629751611</v>
      </c>
      <c r="K571" s="5">
        <v>5331.1635999999999</v>
      </c>
      <c r="L571" s="1">
        <f t="shared" si="35"/>
        <v>63.098937350187491</v>
      </c>
      <c r="M571" s="5">
        <v>2147.6666400000004</v>
      </c>
    </row>
    <row r="572" spans="1:13" ht="63.75" x14ac:dyDescent="0.2">
      <c r="A572" s="4" t="s">
        <v>1396</v>
      </c>
      <c r="B572" s="4" t="s">
        <v>1397</v>
      </c>
      <c r="C572" s="5">
        <v>18217.5</v>
      </c>
      <c r="D572" s="5">
        <v>3363.9075800000001</v>
      </c>
      <c r="E572" s="1">
        <f t="shared" si="32"/>
        <v>18.465253629751611</v>
      </c>
      <c r="F572" s="5">
        <v>5331.1635999999999</v>
      </c>
      <c r="G572" s="1">
        <f t="shared" si="33"/>
        <v>63.098937350187491</v>
      </c>
      <c r="H572" s="5">
        <v>18217.5</v>
      </c>
      <c r="I572" s="5">
        <v>3363.9075800000001</v>
      </c>
      <c r="J572" s="1">
        <f t="shared" si="34"/>
        <v>18.465253629751611</v>
      </c>
      <c r="K572" s="5">
        <v>5331.1635999999999</v>
      </c>
      <c r="L572" s="1">
        <f t="shared" si="35"/>
        <v>63.098937350187491</v>
      </c>
      <c r="M572" s="5">
        <v>2147.6666400000004</v>
      </c>
    </row>
    <row r="573" spans="1:13" ht="38.25" x14ac:dyDescent="0.2">
      <c r="A573" s="4" t="s">
        <v>1398</v>
      </c>
      <c r="B573" s="4" t="s">
        <v>1399</v>
      </c>
      <c r="C573" s="5"/>
      <c r="D573" s="5"/>
      <c r="E573" s="1" t="str">
        <f t="shared" si="32"/>
        <v xml:space="preserve"> </v>
      </c>
      <c r="F573" s="5">
        <v>1029872.2455</v>
      </c>
      <c r="G573" s="1" t="str">
        <f t="shared" si="33"/>
        <v/>
      </c>
      <c r="H573" s="5"/>
      <c r="I573" s="5"/>
      <c r="J573" s="1" t="str">
        <f t="shared" si="34"/>
        <v xml:space="preserve"> </v>
      </c>
      <c r="K573" s="5">
        <v>1029872.2455</v>
      </c>
      <c r="L573" s="1" t="str">
        <f t="shared" si="35"/>
        <v/>
      </c>
      <c r="M573" s="5"/>
    </row>
    <row r="574" spans="1:13" ht="51" x14ac:dyDescent="0.2">
      <c r="A574" s="4" t="s">
        <v>1400</v>
      </c>
      <c r="B574" s="4" t="s">
        <v>1401</v>
      </c>
      <c r="C574" s="5">
        <v>503018.4</v>
      </c>
      <c r="D574" s="5">
        <v>308412.34114999999</v>
      </c>
      <c r="E574" s="1">
        <f t="shared" si="32"/>
        <v>61.312337908513882</v>
      </c>
      <c r="F574" s="5">
        <v>256831.53179000001</v>
      </c>
      <c r="G574" s="1">
        <f t="shared" si="33"/>
        <v>120.08351895131607</v>
      </c>
      <c r="H574" s="5">
        <v>503018.4</v>
      </c>
      <c r="I574" s="5">
        <v>308412.34114999999</v>
      </c>
      <c r="J574" s="1">
        <f t="shared" si="34"/>
        <v>61.312337908513882</v>
      </c>
      <c r="K574" s="5">
        <v>256831.53179000001</v>
      </c>
      <c r="L574" s="1">
        <f t="shared" si="35"/>
        <v>120.08351895131607</v>
      </c>
      <c r="M574" s="5">
        <v>48080.879270000005</v>
      </c>
    </row>
    <row r="575" spans="1:13" ht="63.75" x14ac:dyDescent="0.2">
      <c r="A575" s="4" t="s">
        <v>1402</v>
      </c>
      <c r="B575" s="4" t="s">
        <v>1403</v>
      </c>
      <c r="C575" s="5">
        <v>503018.4</v>
      </c>
      <c r="D575" s="5">
        <v>308412.34114999999</v>
      </c>
      <c r="E575" s="1">
        <f t="shared" si="32"/>
        <v>61.312337908513882</v>
      </c>
      <c r="F575" s="5">
        <v>256831.53179000001</v>
      </c>
      <c r="G575" s="1">
        <f t="shared" si="33"/>
        <v>120.08351895131607</v>
      </c>
      <c r="H575" s="5">
        <v>503018.4</v>
      </c>
      <c r="I575" s="5">
        <v>308412.34114999999</v>
      </c>
      <c r="J575" s="1">
        <f t="shared" si="34"/>
        <v>61.312337908513882</v>
      </c>
      <c r="K575" s="5">
        <v>256831.53179000001</v>
      </c>
      <c r="L575" s="1">
        <f t="shared" si="35"/>
        <v>120.08351895131607</v>
      </c>
      <c r="M575" s="5">
        <v>48080.879270000005</v>
      </c>
    </row>
    <row r="576" spans="1:13" ht="25.5" x14ac:dyDescent="0.2">
      <c r="A576" s="4" t="s">
        <v>1404</v>
      </c>
      <c r="B576" s="4" t="s">
        <v>1405</v>
      </c>
      <c r="C576" s="5"/>
      <c r="D576" s="5"/>
      <c r="E576" s="1" t="str">
        <f t="shared" si="32"/>
        <v xml:space="preserve"> </v>
      </c>
      <c r="F576" s="5"/>
      <c r="G576" s="1" t="str">
        <f t="shared" si="33"/>
        <v xml:space="preserve"> </v>
      </c>
      <c r="H576" s="5"/>
      <c r="I576" s="5"/>
      <c r="J576" s="1" t="str">
        <f t="shared" si="34"/>
        <v xml:space="preserve"> </v>
      </c>
      <c r="K576" s="5"/>
      <c r="L576" s="1" t="str">
        <f t="shared" si="35"/>
        <v xml:space="preserve"> </v>
      </c>
      <c r="M576" s="5"/>
    </row>
    <row r="577" spans="1:13" ht="38.25" x14ac:dyDescent="0.2">
      <c r="A577" s="4" t="s">
        <v>1406</v>
      </c>
      <c r="B577" s="4" t="s">
        <v>1407</v>
      </c>
      <c r="C577" s="5"/>
      <c r="D577" s="5"/>
      <c r="E577" s="1" t="str">
        <f t="shared" si="32"/>
        <v xml:space="preserve"> </v>
      </c>
      <c r="F577" s="5"/>
      <c r="G577" s="1" t="str">
        <f t="shared" si="33"/>
        <v xml:space="preserve"> </v>
      </c>
      <c r="H577" s="5"/>
      <c r="I577" s="5"/>
      <c r="J577" s="1" t="str">
        <f t="shared" si="34"/>
        <v xml:space="preserve"> </v>
      </c>
      <c r="K577" s="5"/>
      <c r="L577" s="1" t="str">
        <f t="shared" si="35"/>
        <v xml:space="preserve"> </v>
      </c>
      <c r="M577" s="5"/>
    </row>
    <row r="578" spans="1:13" ht="38.25" x14ac:dyDescent="0.2">
      <c r="A578" s="4" t="s">
        <v>1408</v>
      </c>
      <c r="B578" s="4" t="s">
        <v>1409</v>
      </c>
      <c r="C578" s="5"/>
      <c r="D578" s="5"/>
      <c r="E578" s="1" t="str">
        <f t="shared" si="32"/>
        <v xml:space="preserve"> </v>
      </c>
      <c r="F578" s="5">
        <v>41190.9</v>
      </c>
      <c r="G578" s="1" t="str">
        <f t="shared" si="33"/>
        <v/>
      </c>
      <c r="H578" s="5"/>
      <c r="I578" s="5"/>
      <c r="J578" s="1" t="str">
        <f t="shared" si="34"/>
        <v xml:space="preserve"> </v>
      </c>
      <c r="K578" s="5">
        <v>41190.9</v>
      </c>
      <c r="L578" s="1" t="str">
        <f t="shared" si="35"/>
        <v/>
      </c>
      <c r="M578" s="5"/>
    </row>
    <row r="579" spans="1:13" ht="51" x14ac:dyDescent="0.2">
      <c r="A579" s="4" t="s">
        <v>1410</v>
      </c>
      <c r="B579" s="4" t="s">
        <v>1411</v>
      </c>
      <c r="C579" s="5"/>
      <c r="D579" s="5"/>
      <c r="E579" s="1" t="str">
        <f t="shared" si="32"/>
        <v xml:space="preserve"> </v>
      </c>
      <c r="F579" s="5">
        <v>41190.9</v>
      </c>
      <c r="G579" s="1" t="str">
        <f t="shared" si="33"/>
        <v/>
      </c>
      <c r="H579" s="5"/>
      <c r="I579" s="5"/>
      <c r="J579" s="1" t="str">
        <f t="shared" si="34"/>
        <v xml:space="preserve"> </v>
      </c>
      <c r="K579" s="5">
        <v>41190.9</v>
      </c>
      <c r="L579" s="1" t="str">
        <f t="shared" si="35"/>
        <v/>
      </c>
      <c r="M579" s="5"/>
    </row>
    <row r="580" spans="1:13" ht="25.5" x14ac:dyDescent="0.2">
      <c r="A580" s="4" t="s">
        <v>1412</v>
      </c>
      <c r="B580" s="4" t="s">
        <v>1413</v>
      </c>
      <c r="C580" s="5"/>
      <c r="D580" s="5"/>
      <c r="E580" s="1" t="str">
        <f t="shared" si="32"/>
        <v xml:space="preserve"> </v>
      </c>
      <c r="F580" s="5">
        <v>41241.491280000002</v>
      </c>
      <c r="G580" s="1" t="str">
        <f t="shared" si="33"/>
        <v/>
      </c>
      <c r="H580" s="5"/>
      <c r="I580" s="5"/>
      <c r="J580" s="1" t="str">
        <f t="shared" si="34"/>
        <v xml:space="preserve"> </v>
      </c>
      <c r="K580" s="5">
        <v>41241.491280000002</v>
      </c>
      <c r="L580" s="1" t="str">
        <f t="shared" si="35"/>
        <v/>
      </c>
      <c r="M580" s="5"/>
    </row>
    <row r="581" spans="1:13" ht="25.5" x14ac:dyDescent="0.2">
      <c r="A581" s="4" t="s">
        <v>1414</v>
      </c>
      <c r="B581" s="4" t="s">
        <v>1415</v>
      </c>
      <c r="C581" s="5"/>
      <c r="D581" s="5"/>
      <c r="E581" s="1" t="str">
        <f t="shared" si="32"/>
        <v xml:space="preserve"> </v>
      </c>
      <c r="F581" s="5">
        <v>41241.491280000002</v>
      </c>
      <c r="G581" s="1" t="str">
        <f t="shared" si="33"/>
        <v/>
      </c>
      <c r="H581" s="5"/>
      <c r="I581" s="5"/>
      <c r="J581" s="1" t="str">
        <f t="shared" si="34"/>
        <v xml:space="preserve"> </v>
      </c>
      <c r="K581" s="5">
        <v>41241.491280000002</v>
      </c>
      <c r="L581" s="1" t="str">
        <f t="shared" si="35"/>
        <v/>
      </c>
      <c r="M581" s="5"/>
    </row>
    <row r="582" spans="1:13" x14ac:dyDescent="0.2">
      <c r="A582" s="4" t="s">
        <v>1416</v>
      </c>
      <c r="B582" s="4" t="s">
        <v>1417</v>
      </c>
      <c r="C582" s="5">
        <v>9300</v>
      </c>
      <c r="D582" s="5">
        <v>9300</v>
      </c>
      <c r="E582" s="1">
        <f t="shared" si="32"/>
        <v>100</v>
      </c>
      <c r="F582" s="5">
        <v>9293.4603999999999</v>
      </c>
      <c r="G582" s="1">
        <f t="shared" si="33"/>
        <v>100.07036776096878</v>
      </c>
      <c r="H582" s="5">
        <v>9300</v>
      </c>
      <c r="I582" s="5">
        <v>9300</v>
      </c>
      <c r="J582" s="1">
        <f t="shared" si="34"/>
        <v>100</v>
      </c>
      <c r="K582" s="5">
        <v>9293.4603999999999</v>
      </c>
      <c r="L582" s="1">
        <f t="shared" si="35"/>
        <v>100.07036776096878</v>
      </c>
      <c r="M582" s="5"/>
    </row>
    <row r="583" spans="1:13" ht="25.5" x14ac:dyDescent="0.2">
      <c r="A583" s="4" t="s">
        <v>1418</v>
      </c>
      <c r="B583" s="4" t="s">
        <v>1419</v>
      </c>
      <c r="C583" s="5">
        <v>9300</v>
      </c>
      <c r="D583" s="5">
        <v>9300</v>
      </c>
      <c r="E583" s="1">
        <f t="shared" ref="E583:E646" si="36">IF(C583=0," ",IF(D583/C583*100&gt;200,"свыше 200",IF(D583/C583&gt;0,D583/C583*100,"")))</f>
        <v>100</v>
      </c>
      <c r="F583" s="5">
        <v>9293.4603999999999</v>
      </c>
      <c r="G583" s="1">
        <f t="shared" ref="G583:G646" si="37">IF(F583=0," ",IF(D583/F583*100&gt;200,"свыше 200",IF(D583/F583&gt;0,D583/F583*100,"")))</f>
        <v>100.07036776096878</v>
      </c>
      <c r="H583" s="5">
        <v>9300</v>
      </c>
      <c r="I583" s="5">
        <v>9300</v>
      </c>
      <c r="J583" s="1">
        <f t="shared" ref="J583:J646" si="38">IF(H583=0," ",IF(I583/H583*100&gt;200,"свыше 200",IF(I583/H583&gt;0,I583/H583*100,"")))</f>
        <v>100</v>
      </c>
      <c r="K583" s="5">
        <v>9293.4603999999999</v>
      </c>
      <c r="L583" s="1">
        <f t="shared" ref="L583:L646" si="39">IF(K583=0," ",IF(I583/K583*100&gt;200,"свыше 200",IF(I583/K583&gt;0,I583/K583*100,"")))</f>
        <v>100.07036776096878</v>
      </c>
      <c r="M583" s="5"/>
    </row>
    <row r="584" spans="1:13" ht="38.25" x14ac:dyDescent="0.2">
      <c r="A584" s="4" t="s">
        <v>1420</v>
      </c>
      <c r="B584" s="4" t="s">
        <v>1421</v>
      </c>
      <c r="C584" s="5">
        <v>7863.2</v>
      </c>
      <c r="D584" s="5">
        <v>7863.2</v>
      </c>
      <c r="E584" s="1">
        <f t="shared" si="36"/>
        <v>100</v>
      </c>
      <c r="F584" s="5"/>
      <c r="G584" s="1" t="str">
        <f t="shared" si="37"/>
        <v xml:space="preserve"> </v>
      </c>
      <c r="H584" s="5">
        <v>7863.2</v>
      </c>
      <c r="I584" s="5">
        <v>7863.2</v>
      </c>
      <c r="J584" s="1">
        <f t="shared" si="38"/>
        <v>100</v>
      </c>
      <c r="K584" s="5"/>
      <c r="L584" s="1" t="str">
        <f t="shared" si="39"/>
        <v xml:space="preserve"> </v>
      </c>
      <c r="M584" s="5"/>
    </row>
    <row r="585" spans="1:13" ht="51" x14ac:dyDescent="0.2">
      <c r="A585" s="4" t="s">
        <v>1422</v>
      </c>
      <c r="B585" s="4" t="s">
        <v>1423</v>
      </c>
      <c r="C585" s="5">
        <v>7863.2</v>
      </c>
      <c r="D585" s="5">
        <v>7863.2</v>
      </c>
      <c r="E585" s="1">
        <f t="shared" si="36"/>
        <v>100</v>
      </c>
      <c r="F585" s="5"/>
      <c r="G585" s="1" t="str">
        <f t="shared" si="37"/>
        <v xml:space="preserve"> </v>
      </c>
      <c r="H585" s="5">
        <v>7863.2</v>
      </c>
      <c r="I585" s="5">
        <v>7863.2</v>
      </c>
      <c r="J585" s="1">
        <f t="shared" si="38"/>
        <v>100</v>
      </c>
      <c r="K585" s="5"/>
      <c r="L585" s="1" t="str">
        <f t="shared" si="39"/>
        <v xml:space="preserve"> </v>
      </c>
      <c r="M585" s="5"/>
    </row>
    <row r="586" spans="1:13" ht="38.25" x14ac:dyDescent="0.2">
      <c r="A586" s="4" t="s">
        <v>1424</v>
      </c>
      <c r="B586" s="4" t="s">
        <v>1425</v>
      </c>
      <c r="C586" s="5">
        <v>779250.6</v>
      </c>
      <c r="D586" s="5">
        <v>636455.88199000002</v>
      </c>
      <c r="E586" s="1">
        <f t="shared" si="36"/>
        <v>81.675379138623711</v>
      </c>
      <c r="F586" s="5">
        <v>793600.40394999995</v>
      </c>
      <c r="G586" s="1">
        <f t="shared" si="37"/>
        <v>80.198533017644408</v>
      </c>
      <c r="H586" s="5">
        <v>779250.6</v>
      </c>
      <c r="I586" s="5">
        <v>636455.88199000002</v>
      </c>
      <c r="J586" s="1">
        <f t="shared" si="38"/>
        <v>81.675379138623711</v>
      </c>
      <c r="K586" s="5">
        <v>793600.40394999995</v>
      </c>
      <c r="L586" s="1">
        <f t="shared" si="39"/>
        <v>80.198533017644408</v>
      </c>
      <c r="M586" s="5">
        <v>-3953.9143700000132</v>
      </c>
    </row>
    <row r="587" spans="1:13" ht="38.25" x14ac:dyDescent="0.2">
      <c r="A587" s="4" t="s">
        <v>1426</v>
      </c>
      <c r="B587" s="4" t="s">
        <v>1427</v>
      </c>
      <c r="C587" s="5">
        <v>779250.6</v>
      </c>
      <c r="D587" s="5">
        <v>636455.88199000002</v>
      </c>
      <c r="E587" s="1">
        <f t="shared" si="36"/>
        <v>81.675379138623711</v>
      </c>
      <c r="F587" s="5">
        <v>793600.40394999995</v>
      </c>
      <c r="G587" s="1">
        <f t="shared" si="37"/>
        <v>80.198533017644408</v>
      </c>
      <c r="H587" s="5">
        <v>779250.6</v>
      </c>
      <c r="I587" s="5">
        <v>636455.88199000002</v>
      </c>
      <c r="J587" s="1">
        <f t="shared" si="38"/>
        <v>81.675379138623711</v>
      </c>
      <c r="K587" s="5">
        <v>793600.40394999995</v>
      </c>
      <c r="L587" s="1">
        <f t="shared" si="39"/>
        <v>80.198533017644408</v>
      </c>
      <c r="M587" s="5">
        <v>-3953.9143700000132</v>
      </c>
    </row>
    <row r="588" spans="1:13" ht="25.5" x14ac:dyDescent="0.2">
      <c r="A588" s="4" t="s">
        <v>1428</v>
      </c>
      <c r="B588" s="4" t="s">
        <v>1429</v>
      </c>
      <c r="C588" s="5"/>
      <c r="D588" s="5"/>
      <c r="E588" s="1" t="str">
        <f t="shared" si="36"/>
        <v xml:space="preserve"> </v>
      </c>
      <c r="F588" s="5">
        <v>297069.33730000001</v>
      </c>
      <c r="G588" s="1" t="str">
        <f t="shared" si="37"/>
        <v/>
      </c>
      <c r="H588" s="5"/>
      <c r="I588" s="5"/>
      <c r="J588" s="1" t="str">
        <f t="shared" si="38"/>
        <v xml:space="preserve"> </v>
      </c>
      <c r="K588" s="5">
        <v>297069.33730000001</v>
      </c>
      <c r="L588" s="1" t="str">
        <f t="shared" si="39"/>
        <v/>
      </c>
      <c r="M588" s="5"/>
    </row>
    <row r="589" spans="1:13" ht="38.25" x14ac:dyDescent="0.2">
      <c r="A589" s="4" t="s">
        <v>1430</v>
      </c>
      <c r="B589" s="4" t="s">
        <v>1431</v>
      </c>
      <c r="C589" s="5"/>
      <c r="D589" s="5"/>
      <c r="E589" s="1" t="str">
        <f t="shared" si="36"/>
        <v xml:space="preserve"> </v>
      </c>
      <c r="F589" s="5">
        <v>297069.33730000001</v>
      </c>
      <c r="G589" s="1" t="str">
        <f t="shared" si="37"/>
        <v/>
      </c>
      <c r="H589" s="5"/>
      <c r="I589" s="5"/>
      <c r="J589" s="1" t="str">
        <f t="shared" si="38"/>
        <v xml:space="preserve"> </v>
      </c>
      <c r="K589" s="5">
        <v>297069.33730000001</v>
      </c>
      <c r="L589" s="1" t="str">
        <f t="shared" si="39"/>
        <v/>
      </c>
      <c r="M589" s="5"/>
    </row>
    <row r="590" spans="1:13" ht="76.5" x14ac:dyDescent="0.2">
      <c r="A590" s="4" t="s">
        <v>1432</v>
      </c>
      <c r="B590" s="4" t="s">
        <v>1433</v>
      </c>
      <c r="C590" s="5">
        <v>14762.3</v>
      </c>
      <c r="D590" s="5">
        <v>14746.5915</v>
      </c>
      <c r="E590" s="1">
        <f t="shared" si="36"/>
        <v>99.893590429675612</v>
      </c>
      <c r="F590" s="5">
        <v>16326.9</v>
      </c>
      <c r="G590" s="1">
        <f t="shared" si="37"/>
        <v>90.320829428734186</v>
      </c>
      <c r="H590" s="5">
        <v>14762.3</v>
      </c>
      <c r="I590" s="5">
        <v>14746.5915</v>
      </c>
      <c r="J590" s="1">
        <f t="shared" si="38"/>
        <v>99.893590429675612</v>
      </c>
      <c r="K590" s="5">
        <v>16326.9</v>
      </c>
      <c r="L590" s="1">
        <f t="shared" si="39"/>
        <v>90.320829428734186</v>
      </c>
      <c r="M590" s="5"/>
    </row>
    <row r="591" spans="1:13" ht="89.25" x14ac:dyDescent="0.2">
      <c r="A591" s="4" t="s">
        <v>1434</v>
      </c>
      <c r="B591" s="4" t="s">
        <v>1435</v>
      </c>
      <c r="C591" s="5">
        <v>14762.3</v>
      </c>
      <c r="D591" s="5">
        <v>14746.5915</v>
      </c>
      <c r="E591" s="1">
        <f t="shared" si="36"/>
        <v>99.893590429675612</v>
      </c>
      <c r="F591" s="5">
        <v>16326.9</v>
      </c>
      <c r="G591" s="1">
        <f t="shared" si="37"/>
        <v>90.320829428734186</v>
      </c>
      <c r="H591" s="5">
        <v>14762.3</v>
      </c>
      <c r="I591" s="5">
        <v>14746.5915</v>
      </c>
      <c r="J591" s="1">
        <f t="shared" si="38"/>
        <v>99.893590429675612</v>
      </c>
      <c r="K591" s="5">
        <v>16326.9</v>
      </c>
      <c r="L591" s="1">
        <f t="shared" si="39"/>
        <v>90.320829428734186</v>
      </c>
      <c r="M591" s="5"/>
    </row>
    <row r="592" spans="1:13" ht="38.25" x14ac:dyDescent="0.2">
      <c r="A592" s="4" t="s">
        <v>1436</v>
      </c>
      <c r="B592" s="4" t="s">
        <v>1437</v>
      </c>
      <c r="C592" s="5">
        <v>3267867.2</v>
      </c>
      <c r="D592" s="5">
        <v>2394268.3436699999</v>
      </c>
      <c r="E592" s="1">
        <f t="shared" si="36"/>
        <v>73.267002516809725</v>
      </c>
      <c r="F592" s="5">
        <v>1569749.4140600001</v>
      </c>
      <c r="G592" s="1">
        <f t="shared" si="37"/>
        <v>152.5255128127402</v>
      </c>
      <c r="H592" s="5">
        <v>3267867.2</v>
      </c>
      <c r="I592" s="5">
        <v>2394268.3436699999</v>
      </c>
      <c r="J592" s="1">
        <f t="shared" si="38"/>
        <v>73.267002516809725</v>
      </c>
      <c r="K592" s="5">
        <v>1569749.4140600001</v>
      </c>
      <c r="L592" s="1">
        <f t="shared" si="39"/>
        <v>152.5255128127402</v>
      </c>
      <c r="M592" s="5">
        <v>424138.61383999977</v>
      </c>
    </row>
    <row r="593" spans="1:13" ht="38.25" x14ac:dyDescent="0.2">
      <c r="A593" s="4" t="s">
        <v>1438</v>
      </c>
      <c r="B593" s="4" t="s">
        <v>1439</v>
      </c>
      <c r="C593" s="5">
        <v>3267867.2</v>
      </c>
      <c r="D593" s="5">
        <v>2394268.3436699999</v>
      </c>
      <c r="E593" s="1">
        <f t="shared" si="36"/>
        <v>73.267002516809725</v>
      </c>
      <c r="F593" s="5">
        <v>1569749.4140600001</v>
      </c>
      <c r="G593" s="1">
        <f t="shared" si="37"/>
        <v>152.5255128127402</v>
      </c>
      <c r="H593" s="5">
        <v>3267867.2</v>
      </c>
      <c r="I593" s="5">
        <v>2394268.3436699999</v>
      </c>
      <c r="J593" s="1">
        <f t="shared" si="38"/>
        <v>73.267002516809725</v>
      </c>
      <c r="K593" s="5">
        <v>1569749.4140600001</v>
      </c>
      <c r="L593" s="1">
        <f t="shared" si="39"/>
        <v>152.5255128127402</v>
      </c>
      <c r="M593" s="5">
        <v>424138.61383999977</v>
      </c>
    </row>
    <row r="594" spans="1:13" ht="76.5" x14ac:dyDescent="0.2">
      <c r="A594" s="4" t="s">
        <v>1440</v>
      </c>
      <c r="B594" s="4" t="s">
        <v>1441</v>
      </c>
      <c r="C594" s="5">
        <v>23505.200000000001</v>
      </c>
      <c r="D594" s="5">
        <v>15981.24028</v>
      </c>
      <c r="E594" s="1">
        <f t="shared" si="36"/>
        <v>67.990233139900951</v>
      </c>
      <c r="F594" s="5">
        <v>11113.16633</v>
      </c>
      <c r="G594" s="1">
        <f t="shared" si="37"/>
        <v>143.80456303311712</v>
      </c>
      <c r="H594" s="5">
        <v>23505.200000000001</v>
      </c>
      <c r="I594" s="5">
        <v>15981.24028</v>
      </c>
      <c r="J594" s="1">
        <f t="shared" si="38"/>
        <v>67.990233139900951</v>
      </c>
      <c r="K594" s="5">
        <v>11113.16633</v>
      </c>
      <c r="L594" s="1">
        <f t="shared" si="39"/>
        <v>143.80456303311712</v>
      </c>
      <c r="M594" s="5">
        <v>292.42525999999998</v>
      </c>
    </row>
    <row r="595" spans="1:13" ht="51" x14ac:dyDescent="0.2">
      <c r="A595" s="4" t="s">
        <v>1442</v>
      </c>
      <c r="B595" s="4" t="s">
        <v>1443</v>
      </c>
      <c r="C595" s="5">
        <v>131372</v>
      </c>
      <c r="D595" s="5">
        <v>99097.412930000006</v>
      </c>
      <c r="E595" s="1">
        <f t="shared" si="36"/>
        <v>75.432674336997223</v>
      </c>
      <c r="F595" s="5">
        <v>95208.497090000004</v>
      </c>
      <c r="G595" s="1">
        <f t="shared" si="37"/>
        <v>104.08463105590653</v>
      </c>
      <c r="H595" s="5">
        <v>131372</v>
      </c>
      <c r="I595" s="5">
        <v>99097.412930000006</v>
      </c>
      <c r="J595" s="1">
        <f t="shared" si="38"/>
        <v>75.432674336997223</v>
      </c>
      <c r="K595" s="5">
        <v>95208.497090000004</v>
      </c>
      <c r="L595" s="1">
        <f t="shared" si="39"/>
        <v>104.08463105590653</v>
      </c>
      <c r="M595" s="5">
        <v>11676.726370000004</v>
      </c>
    </row>
    <row r="596" spans="1:13" ht="63.75" x14ac:dyDescent="0.2">
      <c r="A596" s="4" t="s">
        <v>1444</v>
      </c>
      <c r="B596" s="4" t="s">
        <v>1445</v>
      </c>
      <c r="C596" s="5">
        <v>9387.5</v>
      </c>
      <c r="D596" s="5">
        <v>5994.7400699999998</v>
      </c>
      <c r="E596" s="1">
        <f t="shared" si="36"/>
        <v>63.858749081225028</v>
      </c>
      <c r="F596" s="5"/>
      <c r="G596" s="1" t="str">
        <f t="shared" si="37"/>
        <v xml:space="preserve"> </v>
      </c>
      <c r="H596" s="5">
        <v>9387.5</v>
      </c>
      <c r="I596" s="5">
        <v>5994.7400699999998</v>
      </c>
      <c r="J596" s="1">
        <f t="shared" si="38"/>
        <v>63.858749081225028</v>
      </c>
      <c r="K596" s="5"/>
      <c r="L596" s="1" t="str">
        <f t="shared" si="39"/>
        <v xml:space="preserve"> </v>
      </c>
      <c r="M596" s="5"/>
    </row>
    <row r="597" spans="1:13" ht="76.5" x14ac:dyDescent="0.2">
      <c r="A597" s="4" t="s">
        <v>1446</v>
      </c>
      <c r="B597" s="4" t="s">
        <v>1447</v>
      </c>
      <c r="C597" s="5">
        <v>9387.5</v>
      </c>
      <c r="D597" s="5">
        <v>5994.7400699999998</v>
      </c>
      <c r="E597" s="1">
        <f t="shared" si="36"/>
        <v>63.858749081225028</v>
      </c>
      <c r="F597" s="5"/>
      <c r="G597" s="1" t="str">
        <f t="shared" si="37"/>
        <v xml:space="preserve"> </v>
      </c>
      <c r="H597" s="5">
        <v>9387.5</v>
      </c>
      <c r="I597" s="5">
        <v>5994.7400699999998</v>
      </c>
      <c r="J597" s="1">
        <f t="shared" si="38"/>
        <v>63.858749081225028</v>
      </c>
      <c r="K597" s="5"/>
      <c r="L597" s="1" t="str">
        <f t="shared" si="39"/>
        <v xml:space="preserve"> </v>
      </c>
      <c r="M597" s="5"/>
    </row>
    <row r="598" spans="1:13" ht="63.75" x14ac:dyDescent="0.2">
      <c r="A598" s="4" t="s">
        <v>1448</v>
      </c>
      <c r="B598" s="4" t="s">
        <v>1449</v>
      </c>
      <c r="C598" s="5">
        <v>34688.199999999997</v>
      </c>
      <c r="D598" s="5"/>
      <c r="E598" s="1" t="str">
        <f t="shared" si="36"/>
        <v/>
      </c>
      <c r="F598" s="5"/>
      <c r="G598" s="1" t="str">
        <f t="shared" si="37"/>
        <v xml:space="preserve"> </v>
      </c>
      <c r="H598" s="5">
        <v>34688.199999999997</v>
      </c>
      <c r="I598" s="5"/>
      <c r="J598" s="1" t="str">
        <f t="shared" si="38"/>
        <v/>
      </c>
      <c r="K598" s="5"/>
      <c r="L598" s="1" t="str">
        <f t="shared" si="39"/>
        <v xml:space="preserve"> </v>
      </c>
      <c r="M598" s="5"/>
    </row>
    <row r="599" spans="1:13" ht="76.5" x14ac:dyDescent="0.2">
      <c r="A599" s="4" t="s">
        <v>1450</v>
      </c>
      <c r="B599" s="4" t="s">
        <v>1451</v>
      </c>
      <c r="C599" s="5">
        <v>34688.199999999997</v>
      </c>
      <c r="D599" s="5"/>
      <c r="E599" s="1" t="str">
        <f t="shared" si="36"/>
        <v/>
      </c>
      <c r="F599" s="5"/>
      <c r="G599" s="1" t="str">
        <f t="shared" si="37"/>
        <v xml:space="preserve"> </v>
      </c>
      <c r="H599" s="5">
        <v>34688.199999999997</v>
      </c>
      <c r="I599" s="5"/>
      <c r="J599" s="1" t="str">
        <f t="shared" si="38"/>
        <v/>
      </c>
      <c r="K599" s="5"/>
      <c r="L599" s="1" t="str">
        <f t="shared" si="39"/>
        <v xml:space="preserve"> </v>
      </c>
      <c r="M599" s="5"/>
    </row>
    <row r="600" spans="1:13" ht="51" x14ac:dyDescent="0.2">
      <c r="A600" s="4" t="s">
        <v>1452</v>
      </c>
      <c r="B600" s="4" t="s">
        <v>1453</v>
      </c>
      <c r="C600" s="5">
        <v>230312.9</v>
      </c>
      <c r="D600" s="5">
        <v>103613.53101000001</v>
      </c>
      <c r="E600" s="1">
        <f t="shared" si="36"/>
        <v>44.988157853945658</v>
      </c>
      <c r="F600" s="5"/>
      <c r="G600" s="1" t="str">
        <f t="shared" si="37"/>
        <v xml:space="preserve"> </v>
      </c>
      <c r="H600" s="5">
        <v>230312.9</v>
      </c>
      <c r="I600" s="5">
        <v>103613.53101000001</v>
      </c>
      <c r="J600" s="1">
        <f t="shared" si="38"/>
        <v>44.988157853945658</v>
      </c>
      <c r="K600" s="5"/>
      <c r="L600" s="1" t="str">
        <f t="shared" si="39"/>
        <v xml:space="preserve"> </v>
      </c>
      <c r="M600" s="5">
        <v>16199.598860000013</v>
      </c>
    </row>
    <row r="601" spans="1:13" ht="63.75" x14ac:dyDescent="0.2">
      <c r="A601" s="4" t="s">
        <v>1454</v>
      </c>
      <c r="B601" s="4" t="s">
        <v>1455</v>
      </c>
      <c r="C601" s="5">
        <v>230312.9</v>
      </c>
      <c r="D601" s="5">
        <v>103613.53101000001</v>
      </c>
      <c r="E601" s="1">
        <f t="shared" si="36"/>
        <v>44.988157853945658</v>
      </c>
      <c r="F601" s="5"/>
      <c r="G601" s="1" t="str">
        <f t="shared" si="37"/>
        <v xml:space="preserve"> </v>
      </c>
      <c r="H601" s="5">
        <v>230312.9</v>
      </c>
      <c r="I601" s="5">
        <v>103613.53101000001</v>
      </c>
      <c r="J601" s="1">
        <f t="shared" si="38"/>
        <v>44.988157853945658</v>
      </c>
      <c r="K601" s="5"/>
      <c r="L601" s="1" t="str">
        <f t="shared" si="39"/>
        <v xml:space="preserve"> </v>
      </c>
      <c r="M601" s="5">
        <v>16199.598860000013</v>
      </c>
    </row>
    <row r="602" spans="1:13" ht="38.25" x14ac:dyDescent="0.2">
      <c r="A602" s="4" t="s">
        <v>1456</v>
      </c>
      <c r="B602" s="4" t="s">
        <v>1457</v>
      </c>
      <c r="C602" s="5">
        <v>3786.8</v>
      </c>
      <c r="D602" s="5">
        <v>3134.8454400000001</v>
      </c>
      <c r="E602" s="1">
        <f t="shared" si="36"/>
        <v>82.783496355762125</v>
      </c>
      <c r="F602" s="5"/>
      <c r="G602" s="1" t="str">
        <f t="shared" si="37"/>
        <v xml:space="preserve"> </v>
      </c>
      <c r="H602" s="5">
        <v>3786.8</v>
      </c>
      <c r="I602" s="5">
        <v>3134.8454400000001</v>
      </c>
      <c r="J602" s="1">
        <f t="shared" si="38"/>
        <v>82.783496355762125</v>
      </c>
      <c r="K602" s="5"/>
      <c r="L602" s="1" t="str">
        <f t="shared" si="39"/>
        <v xml:space="preserve"> </v>
      </c>
      <c r="M602" s="5">
        <v>303.71151000000009</v>
      </c>
    </row>
    <row r="603" spans="1:13" ht="51" x14ac:dyDescent="0.2">
      <c r="A603" s="4" t="s">
        <v>1458</v>
      </c>
      <c r="B603" s="4" t="s">
        <v>1459</v>
      </c>
      <c r="C603" s="5">
        <v>3786.8</v>
      </c>
      <c r="D603" s="5">
        <v>3134.8454400000001</v>
      </c>
      <c r="E603" s="1">
        <f t="shared" si="36"/>
        <v>82.783496355762125</v>
      </c>
      <c r="F603" s="5"/>
      <c r="G603" s="1" t="str">
        <f t="shared" si="37"/>
        <v xml:space="preserve"> </v>
      </c>
      <c r="H603" s="5">
        <v>3786.8</v>
      </c>
      <c r="I603" s="5">
        <v>3134.8454400000001</v>
      </c>
      <c r="J603" s="1">
        <f t="shared" si="38"/>
        <v>82.783496355762125</v>
      </c>
      <c r="K603" s="5"/>
      <c r="L603" s="1" t="str">
        <f t="shared" si="39"/>
        <v xml:space="preserve"> </v>
      </c>
      <c r="M603" s="5">
        <v>303.71151000000009</v>
      </c>
    </row>
    <row r="604" spans="1:13" ht="25.5" x14ac:dyDescent="0.2">
      <c r="A604" s="4" t="s">
        <v>1460</v>
      </c>
      <c r="B604" s="4" t="s">
        <v>1461</v>
      </c>
      <c r="C604" s="5">
        <v>1000</v>
      </c>
      <c r="D604" s="5">
        <v>999.97294999999997</v>
      </c>
      <c r="E604" s="1">
        <f t="shared" si="36"/>
        <v>99.997294999999994</v>
      </c>
      <c r="F604" s="5"/>
      <c r="G604" s="1" t="str">
        <f t="shared" si="37"/>
        <v xml:space="preserve"> </v>
      </c>
      <c r="H604" s="5">
        <v>1000</v>
      </c>
      <c r="I604" s="5">
        <v>999.97294999999997</v>
      </c>
      <c r="J604" s="1">
        <f t="shared" si="38"/>
        <v>99.997294999999994</v>
      </c>
      <c r="K604" s="5"/>
      <c r="L604" s="1" t="str">
        <f t="shared" si="39"/>
        <v xml:space="preserve"> </v>
      </c>
      <c r="M604" s="5"/>
    </row>
    <row r="605" spans="1:13" ht="25.5" x14ac:dyDescent="0.2">
      <c r="A605" s="4" t="s">
        <v>1462</v>
      </c>
      <c r="B605" s="4" t="s">
        <v>1463</v>
      </c>
      <c r="C605" s="5">
        <v>1000</v>
      </c>
      <c r="D605" s="5">
        <v>999.97294999999997</v>
      </c>
      <c r="E605" s="1">
        <f t="shared" si="36"/>
        <v>99.997294999999994</v>
      </c>
      <c r="F605" s="5"/>
      <c r="G605" s="1" t="str">
        <f t="shared" si="37"/>
        <v xml:space="preserve"> </v>
      </c>
      <c r="H605" s="5">
        <v>1000</v>
      </c>
      <c r="I605" s="5">
        <v>999.97294999999997</v>
      </c>
      <c r="J605" s="1">
        <f t="shared" si="38"/>
        <v>99.997294999999994</v>
      </c>
      <c r="K605" s="5"/>
      <c r="L605" s="1" t="str">
        <f t="shared" si="39"/>
        <v xml:space="preserve"> </v>
      </c>
      <c r="M605" s="5"/>
    </row>
    <row r="606" spans="1:13" ht="25.5" x14ac:dyDescent="0.2">
      <c r="A606" s="4" t="s">
        <v>1464</v>
      </c>
      <c r="B606" s="4" t="s">
        <v>1465</v>
      </c>
      <c r="C606" s="5">
        <v>14850</v>
      </c>
      <c r="D606" s="5">
        <v>14850</v>
      </c>
      <c r="E606" s="1">
        <f t="shared" si="36"/>
        <v>100</v>
      </c>
      <c r="F606" s="5"/>
      <c r="G606" s="1" t="str">
        <f t="shared" si="37"/>
        <v xml:space="preserve"> </v>
      </c>
      <c r="H606" s="5">
        <v>14850</v>
      </c>
      <c r="I606" s="5">
        <v>14850</v>
      </c>
      <c r="J606" s="1">
        <f t="shared" si="38"/>
        <v>100</v>
      </c>
      <c r="K606" s="5"/>
      <c r="L606" s="1" t="str">
        <f t="shared" si="39"/>
        <v xml:space="preserve"> </v>
      </c>
      <c r="M606" s="5"/>
    </row>
    <row r="607" spans="1:13" ht="25.5" x14ac:dyDescent="0.2">
      <c r="A607" s="4" t="s">
        <v>1466</v>
      </c>
      <c r="B607" s="4" t="s">
        <v>1467</v>
      </c>
      <c r="C607" s="5">
        <v>14850</v>
      </c>
      <c r="D607" s="5">
        <v>14850</v>
      </c>
      <c r="E607" s="1">
        <f t="shared" si="36"/>
        <v>100</v>
      </c>
      <c r="F607" s="5"/>
      <c r="G607" s="1" t="str">
        <f t="shared" si="37"/>
        <v xml:space="preserve"> </v>
      </c>
      <c r="H607" s="5">
        <v>14850</v>
      </c>
      <c r="I607" s="5">
        <v>14850</v>
      </c>
      <c r="J607" s="1">
        <f t="shared" si="38"/>
        <v>100</v>
      </c>
      <c r="K607" s="5"/>
      <c r="L607" s="1" t="str">
        <f t="shared" si="39"/>
        <v xml:space="preserve"> </v>
      </c>
      <c r="M607" s="5"/>
    </row>
    <row r="608" spans="1:13" ht="25.5" x14ac:dyDescent="0.2">
      <c r="A608" s="4" t="s">
        <v>1468</v>
      </c>
      <c r="B608" s="4" t="s">
        <v>1469</v>
      </c>
      <c r="C608" s="5"/>
      <c r="D608" s="5"/>
      <c r="E608" s="1" t="str">
        <f t="shared" si="36"/>
        <v xml:space="preserve"> </v>
      </c>
      <c r="F608" s="5">
        <v>31059.5</v>
      </c>
      <c r="G608" s="1" t="str">
        <f t="shared" si="37"/>
        <v/>
      </c>
      <c r="H608" s="5"/>
      <c r="I608" s="5"/>
      <c r="J608" s="1" t="str">
        <f t="shared" si="38"/>
        <v xml:space="preserve"> </v>
      </c>
      <c r="K608" s="5">
        <v>31059.5</v>
      </c>
      <c r="L608" s="1" t="str">
        <f t="shared" si="39"/>
        <v/>
      </c>
      <c r="M608" s="5"/>
    </row>
    <row r="609" spans="1:13" ht="25.5" x14ac:dyDescent="0.2">
      <c r="A609" s="4" t="s">
        <v>1470</v>
      </c>
      <c r="B609" s="4" t="s">
        <v>1471</v>
      </c>
      <c r="C609" s="5"/>
      <c r="D609" s="5"/>
      <c r="E609" s="1" t="str">
        <f t="shared" si="36"/>
        <v xml:space="preserve"> </v>
      </c>
      <c r="F609" s="5">
        <v>31059.5</v>
      </c>
      <c r="G609" s="1" t="str">
        <f t="shared" si="37"/>
        <v/>
      </c>
      <c r="H609" s="5"/>
      <c r="I609" s="5"/>
      <c r="J609" s="1" t="str">
        <f t="shared" si="38"/>
        <v xml:space="preserve"> </v>
      </c>
      <c r="K609" s="5">
        <v>31059.5</v>
      </c>
      <c r="L609" s="1" t="str">
        <f t="shared" si="39"/>
        <v/>
      </c>
      <c r="M609" s="5"/>
    </row>
    <row r="610" spans="1:13" ht="51" x14ac:dyDescent="0.2">
      <c r="A610" s="4" t="s">
        <v>1472</v>
      </c>
      <c r="B610" s="4" t="s">
        <v>1473</v>
      </c>
      <c r="C610" s="5">
        <v>3698.9</v>
      </c>
      <c r="D610" s="5">
        <v>2940.2782900000002</v>
      </c>
      <c r="E610" s="1">
        <f t="shared" si="36"/>
        <v>79.49061315526238</v>
      </c>
      <c r="F610" s="5">
        <v>4120.7996599999997</v>
      </c>
      <c r="G610" s="1">
        <f t="shared" si="37"/>
        <v>71.352129018570153</v>
      </c>
      <c r="H610" s="5">
        <v>3698.9</v>
      </c>
      <c r="I610" s="5">
        <v>2940.2782900000002</v>
      </c>
      <c r="J610" s="1">
        <f t="shared" si="38"/>
        <v>79.49061315526238</v>
      </c>
      <c r="K610" s="5">
        <v>4120.7996599999997</v>
      </c>
      <c r="L610" s="1">
        <f t="shared" si="39"/>
        <v>71.352129018570153</v>
      </c>
      <c r="M610" s="5">
        <v>327.82272000000012</v>
      </c>
    </row>
    <row r="611" spans="1:13" ht="51" x14ac:dyDescent="0.2">
      <c r="A611" s="4" t="s">
        <v>1474</v>
      </c>
      <c r="B611" s="4" t="s">
        <v>1475</v>
      </c>
      <c r="C611" s="5">
        <v>13342.5</v>
      </c>
      <c r="D611" s="5">
        <v>13342.5</v>
      </c>
      <c r="E611" s="1">
        <f t="shared" si="36"/>
        <v>100</v>
      </c>
      <c r="F611" s="5">
        <v>14379.9</v>
      </c>
      <c r="G611" s="1">
        <f t="shared" si="37"/>
        <v>92.785763461498334</v>
      </c>
      <c r="H611" s="5">
        <v>13342.5</v>
      </c>
      <c r="I611" s="5">
        <v>13342.5</v>
      </c>
      <c r="J611" s="1">
        <f t="shared" si="38"/>
        <v>100</v>
      </c>
      <c r="K611" s="5">
        <v>14379.9</v>
      </c>
      <c r="L611" s="1">
        <f t="shared" si="39"/>
        <v>92.785763461498334</v>
      </c>
      <c r="M611" s="5"/>
    </row>
    <row r="612" spans="1:13" ht="63.75" x14ac:dyDescent="0.2">
      <c r="A612" s="4" t="s">
        <v>1476</v>
      </c>
      <c r="B612" s="4" t="s">
        <v>1477</v>
      </c>
      <c r="C612" s="5">
        <v>13342.5</v>
      </c>
      <c r="D612" s="5">
        <v>13342.5</v>
      </c>
      <c r="E612" s="1">
        <f t="shared" si="36"/>
        <v>100</v>
      </c>
      <c r="F612" s="5">
        <v>14379.9</v>
      </c>
      <c r="G612" s="1">
        <f t="shared" si="37"/>
        <v>92.785763461498334</v>
      </c>
      <c r="H612" s="5">
        <v>13342.5</v>
      </c>
      <c r="I612" s="5">
        <v>13342.5</v>
      </c>
      <c r="J612" s="1">
        <f t="shared" si="38"/>
        <v>100</v>
      </c>
      <c r="K612" s="5">
        <v>14379.9</v>
      </c>
      <c r="L612" s="1">
        <f t="shared" si="39"/>
        <v>92.785763461498334</v>
      </c>
      <c r="M612" s="5"/>
    </row>
    <row r="613" spans="1:13" ht="51" x14ac:dyDescent="0.2">
      <c r="A613" s="4" t="s">
        <v>1478</v>
      </c>
      <c r="B613" s="4" t="s">
        <v>1479</v>
      </c>
      <c r="C613" s="5">
        <v>11270.3</v>
      </c>
      <c r="D613" s="5">
        <v>9679.0216799999998</v>
      </c>
      <c r="E613" s="1">
        <f t="shared" si="36"/>
        <v>85.880781168203157</v>
      </c>
      <c r="F613" s="5">
        <v>11245.049290000001</v>
      </c>
      <c r="G613" s="1">
        <f t="shared" si="37"/>
        <v>86.073626094350359</v>
      </c>
      <c r="H613" s="5">
        <v>11270.3</v>
      </c>
      <c r="I613" s="5">
        <v>9679.0216799999998</v>
      </c>
      <c r="J613" s="1">
        <f t="shared" si="38"/>
        <v>85.880781168203157</v>
      </c>
      <c r="K613" s="5">
        <v>11245.049290000001</v>
      </c>
      <c r="L613" s="1">
        <f t="shared" si="39"/>
        <v>86.073626094350359</v>
      </c>
      <c r="M613" s="5">
        <v>759.24734999999964</v>
      </c>
    </row>
    <row r="614" spans="1:13" ht="51" x14ac:dyDescent="0.2">
      <c r="A614" s="4" t="s">
        <v>1480</v>
      </c>
      <c r="B614" s="4" t="s">
        <v>1481</v>
      </c>
      <c r="C614" s="5">
        <v>11270.3</v>
      </c>
      <c r="D614" s="5">
        <v>9679.0216799999998</v>
      </c>
      <c r="E614" s="1">
        <f t="shared" si="36"/>
        <v>85.880781168203157</v>
      </c>
      <c r="F614" s="5">
        <v>11245.049290000001</v>
      </c>
      <c r="G614" s="1">
        <f t="shared" si="37"/>
        <v>86.073626094350359</v>
      </c>
      <c r="H614" s="5">
        <v>11270.3</v>
      </c>
      <c r="I614" s="5">
        <v>9679.0216799999998</v>
      </c>
      <c r="J614" s="1">
        <f t="shared" si="38"/>
        <v>85.880781168203157</v>
      </c>
      <c r="K614" s="5">
        <v>11245.049290000001</v>
      </c>
      <c r="L614" s="1">
        <f t="shared" si="39"/>
        <v>86.073626094350359</v>
      </c>
      <c r="M614" s="5">
        <v>759.24734999999964</v>
      </c>
    </row>
    <row r="615" spans="1:13" ht="25.5" x14ac:dyDescent="0.2">
      <c r="A615" s="4" t="s">
        <v>1482</v>
      </c>
      <c r="B615" s="4" t="s">
        <v>1483</v>
      </c>
      <c r="C615" s="5">
        <v>114655</v>
      </c>
      <c r="D615" s="5">
        <v>114634.86010000001</v>
      </c>
      <c r="E615" s="1">
        <f t="shared" si="36"/>
        <v>99.98243434651782</v>
      </c>
      <c r="F615" s="5">
        <v>62760.96501</v>
      </c>
      <c r="G615" s="1">
        <f t="shared" si="37"/>
        <v>182.65311899161316</v>
      </c>
      <c r="H615" s="5">
        <v>114655</v>
      </c>
      <c r="I615" s="5">
        <v>114634.86010000001</v>
      </c>
      <c r="J615" s="1">
        <f t="shared" si="38"/>
        <v>99.98243434651782</v>
      </c>
      <c r="K615" s="5">
        <v>62760.96501</v>
      </c>
      <c r="L615" s="1">
        <f t="shared" si="39"/>
        <v>182.65311899161316</v>
      </c>
      <c r="M615" s="5"/>
    </row>
    <row r="616" spans="1:13" ht="38.25" x14ac:dyDescent="0.2">
      <c r="A616" s="4" t="s">
        <v>1484</v>
      </c>
      <c r="B616" s="4" t="s">
        <v>1485</v>
      </c>
      <c r="C616" s="5">
        <v>114655</v>
      </c>
      <c r="D616" s="5">
        <v>114634.86010000001</v>
      </c>
      <c r="E616" s="1">
        <f t="shared" si="36"/>
        <v>99.98243434651782</v>
      </c>
      <c r="F616" s="5">
        <v>62760.96501</v>
      </c>
      <c r="G616" s="1">
        <f t="shared" si="37"/>
        <v>182.65311899161316</v>
      </c>
      <c r="H616" s="5">
        <v>114655</v>
      </c>
      <c r="I616" s="5">
        <v>114634.86010000001</v>
      </c>
      <c r="J616" s="1">
        <f t="shared" si="38"/>
        <v>99.98243434651782</v>
      </c>
      <c r="K616" s="5">
        <v>62760.96501</v>
      </c>
      <c r="L616" s="1">
        <f t="shared" si="39"/>
        <v>182.65311899161316</v>
      </c>
      <c r="M616" s="5"/>
    </row>
    <row r="617" spans="1:13" ht="25.5" x14ac:dyDescent="0.2">
      <c r="A617" s="4" t="s">
        <v>1486</v>
      </c>
      <c r="B617" s="4" t="s">
        <v>1487</v>
      </c>
      <c r="C617" s="5">
        <v>15244.7</v>
      </c>
      <c r="D617" s="5">
        <v>15066.18765</v>
      </c>
      <c r="E617" s="1">
        <f t="shared" si="36"/>
        <v>98.829020249660545</v>
      </c>
      <c r="F617" s="5">
        <v>15044.819170000001</v>
      </c>
      <c r="G617" s="1">
        <f t="shared" si="37"/>
        <v>100.14203214913084</v>
      </c>
      <c r="H617" s="5">
        <v>15244.7</v>
      </c>
      <c r="I617" s="5">
        <v>15066.18765</v>
      </c>
      <c r="J617" s="1">
        <f t="shared" si="38"/>
        <v>98.829020249660545</v>
      </c>
      <c r="K617" s="5">
        <v>15044.819170000001</v>
      </c>
      <c r="L617" s="1">
        <f t="shared" si="39"/>
        <v>100.14203214913084</v>
      </c>
      <c r="M617" s="5"/>
    </row>
    <row r="618" spans="1:13" ht="38.25" x14ac:dyDescent="0.2">
      <c r="A618" s="4" t="s">
        <v>1488</v>
      </c>
      <c r="B618" s="4" t="s">
        <v>1489</v>
      </c>
      <c r="C618" s="5">
        <v>15244.7</v>
      </c>
      <c r="D618" s="5">
        <v>15066.18765</v>
      </c>
      <c r="E618" s="1">
        <f t="shared" si="36"/>
        <v>98.829020249660545</v>
      </c>
      <c r="F618" s="5">
        <v>15044.819170000001</v>
      </c>
      <c r="G618" s="1">
        <f t="shared" si="37"/>
        <v>100.14203214913084</v>
      </c>
      <c r="H618" s="5">
        <v>15244.7</v>
      </c>
      <c r="I618" s="5">
        <v>15066.18765</v>
      </c>
      <c r="J618" s="1">
        <f t="shared" si="38"/>
        <v>98.829020249660545</v>
      </c>
      <c r="K618" s="5">
        <v>15044.819170000001</v>
      </c>
      <c r="L618" s="1">
        <f t="shared" si="39"/>
        <v>100.14203214913084</v>
      </c>
      <c r="M618" s="5"/>
    </row>
    <row r="619" spans="1:13" ht="38.25" x14ac:dyDescent="0.2">
      <c r="A619" s="4" t="s">
        <v>1490</v>
      </c>
      <c r="B619" s="4" t="s">
        <v>1491</v>
      </c>
      <c r="C619" s="5">
        <v>658060.9</v>
      </c>
      <c r="D619" s="5">
        <v>465244.99050000001</v>
      </c>
      <c r="E619" s="1">
        <f t="shared" si="36"/>
        <v>70.699382154448017</v>
      </c>
      <c r="F619" s="5">
        <v>636709.89995999995</v>
      </c>
      <c r="G619" s="1">
        <f t="shared" si="37"/>
        <v>73.070167517299183</v>
      </c>
      <c r="H619" s="5">
        <v>658060.9</v>
      </c>
      <c r="I619" s="5">
        <v>465244.99050000001</v>
      </c>
      <c r="J619" s="1">
        <f t="shared" si="38"/>
        <v>70.699382154448017</v>
      </c>
      <c r="K619" s="5">
        <v>636709.89995999995</v>
      </c>
      <c r="L619" s="1">
        <f t="shared" si="39"/>
        <v>73.070167517299183</v>
      </c>
      <c r="M619" s="5">
        <v>98679.703949999996</v>
      </c>
    </row>
    <row r="620" spans="1:13" ht="38.25" x14ac:dyDescent="0.2">
      <c r="A620" s="4" t="s">
        <v>1492</v>
      </c>
      <c r="B620" s="4" t="s">
        <v>1493</v>
      </c>
      <c r="C620" s="5">
        <v>658060.9</v>
      </c>
      <c r="D620" s="5">
        <v>465244.99050000001</v>
      </c>
      <c r="E620" s="1">
        <f t="shared" si="36"/>
        <v>70.699382154448017</v>
      </c>
      <c r="F620" s="5">
        <v>636709.89995999995</v>
      </c>
      <c r="G620" s="1">
        <f t="shared" si="37"/>
        <v>73.070167517299183</v>
      </c>
      <c r="H620" s="5">
        <v>658060.9</v>
      </c>
      <c r="I620" s="5">
        <v>465244.99050000001</v>
      </c>
      <c r="J620" s="1">
        <f t="shared" si="38"/>
        <v>70.699382154448017</v>
      </c>
      <c r="K620" s="5">
        <v>636709.89995999995</v>
      </c>
      <c r="L620" s="1">
        <f t="shared" si="39"/>
        <v>73.070167517299183</v>
      </c>
      <c r="M620" s="5">
        <v>98679.703949999996</v>
      </c>
    </row>
    <row r="621" spans="1:13" ht="38.25" x14ac:dyDescent="0.2">
      <c r="A621" s="4" t="s">
        <v>1494</v>
      </c>
      <c r="B621" s="4" t="s">
        <v>1495</v>
      </c>
      <c r="C621" s="5">
        <v>275790.2</v>
      </c>
      <c r="D621" s="5">
        <v>257684.4901</v>
      </c>
      <c r="E621" s="1">
        <f t="shared" si="36"/>
        <v>93.4349698067589</v>
      </c>
      <c r="F621" s="5"/>
      <c r="G621" s="1" t="str">
        <f t="shared" si="37"/>
        <v xml:space="preserve"> </v>
      </c>
      <c r="H621" s="5">
        <v>275790.2</v>
      </c>
      <c r="I621" s="5">
        <v>257684.4901</v>
      </c>
      <c r="J621" s="1">
        <f t="shared" si="38"/>
        <v>93.4349698067589</v>
      </c>
      <c r="K621" s="5"/>
      <c r="L621" s="1" t="str">
        <f t="shared" si="39"/>
        <v xml:space="preserve"> </v>
      </c>
      <c r="M621" s="5">
        <v>25109.441879999998</v>
      </c>
    </row>
    <row r="622" spans="1:13" ht="51" x14ac:dyDescent="0.2">
      <c r="A622" s="4" t="s">
        <v>1496</v>
      </c>
      <c r="B622" s="4" t="s">
        <v>1497</v>
      </c>
      <c r="C622" s="5">
        <v>275790.2</v>
      </c>
      <c r="D622" s="5">
        <v>257684.4901</v>
      </c>
      <c r="E622" s="1">
        <f t="shared" si="36"/>
        <v>93.4349698067589</v>
      </c>
      <c r="F622" s="5"/>
      <c r="G622" s="1" t="str">
        <f t="shared" si="37"/>
        <v xml:space="preserve"> </v>
      </c>
      <c r="H622" s="5">
        <v>275790.2</v>
      </c>
      <c r="I622" s="5">
        <v>257684.4901</v>
      </c>
      <c r="J622" s="1">
        <f t="shared" si="38"/>
        <v>93.4349698067589</v>
      </c>
      <c r="K622" s="5"/>
      <c r="L622" s="1" t="str">
        <f t="shared" si="39"/>
        <v xml:space="preserve"> </v>
      </c>
      <c r="M622" s="5">
        <v>25109.441879999998</v>
      </c>
    </row>
    <row r="623" spans="1:13" ht="38.25" x14ac:dyDescent="0.2">
      <c r="A623" s="4" t="s">
        <v>1498</v>
      </c>
      <c r="B623" s="4" t="s">
        <v>1499</v>
      </c>
      <c r="C623" s="5"/>
      <c r="D623" s="5"/>
      <c r="E623" s="1" t="str">
        <f t="shared" si="36"/>
        <v xml:space="preserve"> </v>
      </c>
      <c r="F623" s="5">
        <v>179794.49997999999</v>
      </c>
      <c r="G623" s="1" t="str">
        <f t="shared" si="37"/>
        <v/>
      </c>
      <c r="H623" s="5"/>
      <c r="I623" s="5"/>
      <c r="J623" s="1" t="str">
        <f t="shared" si="38"/>
        <v xml:space="preserve"> </v>
      </c>
      <c r="K623" s="5">
        <v>179794.49997999999</v>
      </c>
      <c r="L623" s="1" t="str">
        <f t="shared" si="39"/>
        <v/>
      </c>
      <c r="M623" s="5"/>
    </row>
    <row r="624" spans="1:13" ht="51" x14ac:dyDescent="0.2">
      <c r="A624" s="4" t="s">
        <v>1500</v>
      </c>
      <c r="B624" s="4" t="s">
        <v>1501</v>
      </c>
      <c r="C624" s="5"/>
      <c r="D624" s="5"/>
      <c r="E624" s="1" t="str">
        <f t="shared" si="36"/>
        <v xml:space="preserve"> </v>
      </c>
      <c r="F624" s="5">
        <v>179794.49997999999</v>
      </c>
      <c r="G624" s="1" t="str">
        <f t="shared" si="37"/>
        <v/>
      </c>
      <c r="H624" s="5"/>
      <c r="I624" s="5"/>
      <c r="J624" s="1" t="str">
        <f t="shared" si="38"/>
        <v xml:space="preserve"> </v>
      </c>
      <c r="K624" s="5">
        <v>179794.49997999999</v>
      </c>
      <c r="L624" s="1" t="str">
        <f t="shared" si="39"/>
        <v/>
      </c>
      <c r="M624" s="5"/>
    </row>
    <row r="625" spans="1:13" ht="38.25" x14ac:dyDescent="0.2">
      <c r="A625" s="4" t="s">
        <v>1502</v>
      </c>
      <c r="B625" s="4" t="s">
        <v>1503</v>
      </c>
      <c r="C625" s="5"/>
      <c r="D625" s="5"/>
      <c r="E625" s="1" t="str">
        <f t="shared" si="36"/>
        <v xml:space="preserve"> </v>
      </c>
      <c r="F625" s="5">
        <v>100551.82626</v>
      </c>
      <c r="G625" s="1" t="str">
        <f t="shared" si="37"/>
        <v/>
      </c>
      <c r="H625" s="5"/>
      <c r="I625" s="5"/>
      <c r="J625" s="1" t="str">
        <f t="shared" si="38"/>
        <v xml:space="preserve"> </v>
      </c>
      <c r="K625" s="5">
        <v>100551.82626</v>
      </c>
      <c r="L625" s="1" t="str">
        <f t="shared" si="39"/>
        <v/>
      </c>
      <c r="M625" s="5"/>
    </row>
    <row r="626" spans="1:13" ht="51" x14ac:dyDescent="0.2">
      <c r="A626" s="4" t="s">
        <v>1504</v>
      </c>
      <c r="B626" s="4" t="s">
        <v>1505</v>
      </c>
      <c r="C626" s="5"/>
      <c r="D626" s="5"/>
      <c r="E626" s="1" t="str">
        <f t="shared" si="36"/>
        <v xml:space="preserve"> </v>
      </c>
      <c r="F626" s="5">
        <v>100551.82626</v>
      </c>
      <c r="G626" s="1" t="str">
        <f t="shared" si="37"/>
        <v/>
      </c>
      <c r="H626" s="5"/>
      <c r="I626" s="5"/>
      <c r="J626" s="1" t="str">
        <f t="shared" si="38"/>
        <v xml:space="preserve"> </v>
      </c>
      <c r="K626" s="5">
        <v>100551.82626</v>
      </c>
      <c r="L626" s="1" t="str">
        <f t="shared" si="39"/>
        <v/>
      </c>
      <c r="M626" s="5"/>
    </row>
    <row r="627" spans="1:13" ht="25.5" x14ac:dyDescent="0.2">
      <c r="A627" s="4" t="s">
        <v>1506</v>
      </c>
      <c r="B627" s="4" t="s">
        <v>1507</v>
      </c>
      <c r="C627" s="5">
        <v>129612.5</v>
      </c>
      <c r="D627" s="5">
        <v>51651.506679999999</v>
      </c>
      <c r="E627" s="1">
        <f t="shared" si="36"/>
        <v>39.850713997492527</v>
      </c>
      <c r="F627" s="5">
        <v>106232.91815</v>
      </c>
      <c r="G627" s="1">
        <f t="shared" si="37"/>
        <v>48.620999572908744</v>
      </c>
      <c r="H627" s="5">
        <v>129612.5</v>
      </c>
      <c r="I627" s="5">
        <v>51651.506679999999</v>
      </c>
      <c r="J627" s="1">
        <f t="shared" si="38"/>
        <v>39.850713997492527</v>
      </c>
      <c r="K627" s="5">
        <v>106232.91815</v>
      </c>
      <c r="L627" s="1">
        <f t="shared" si="39"/>
        <v>48.620999572908744</v>
      </c>
      <c r="M627" s="5">
        <v>17868.16257</v>
      </c>
    </row>
    <row r="628" spans="1:13" ht="25.5" x14ac:dyDescent="0.2">
      <c r="A628" s="4" t="s">
        <v>1508</v>
      </c>
      <c r="B628" s="4" t="s">
        <v>1509</v>
      </c>
      <c r="C628" s="5">
        <v>129612.5</v>
      </c>
      <c r="D628" s="5">
        <v>51651.506679999999</v>
      </c>
      <c r="E628" s="1">
        <f t="shared" si="36"/>
        <v>39.850713997492527</v>
      </c>
      <c r="F628" s="5">
        <v>106232.91815</v>
      </c>
      <c r="G628" s="1">
        <f t="shared" si="37"/>
        <v>48.620999572908744</v>
      </c>
      <c r="H628" s="5">
        <v>129612.5</v>
      </c>
      <c r="I628" s="5">
        <v>51651.506679999999</v>
      </c>
      <c r="J628" s="1">
        <f t="shared" si="38"/>
        <v>39.850713997492527</v>
      </c>
      <c r="K628" s="5">
        <v>106232.91815</v>
      </c>
      <c r="L628" s="1">
        <f t="shared" si="39"/>
        <v>48.620999572908744</v>
      </c>
      <c r="M628" s="5">
        <v>17868.16257</v>
      </c>
    </row>
    <row r="629" spans="1:13" ht="38.25" x14ac:dyDescent="0.2">
      <c r="A629" s="4" t="s">
        <v>1510</v>
      </c>
      <c r="B629" s="4" t="s">
        <v>1511</v>
      </c>
      <c r="C629" s="5">
        <v>10855.6</v>
      </c>
      <c r="D629" s="5">
        <v>9486</v>
      </c>
      <c r="E629" s="1">
        <f t="shared" si="36"/>
        <v>87.383470282619101</v>
      </c>
      <c r="F629" s="5">
        <v>6780.4</v>
      </c>
      <c r="G629" s="1">
        <f t="shared" si="37"/>
        <v>139.90325054569053</v>
      </c>
      <c r="H629" s="5">
        <v>10855.6</v>
      </c>
      <c r="I629" s="5">
        <v>9486</v>
      </c>
      <c r="J629" s="1">
        <f t="shared" si="38"/>
        <v>87.383470282619101</v>
      </c>
      <c r="K629" s="5">
        <v>6780.4</v>
      </c>
      <c r="L629" s="1">
        <f t="shared" si="39"/>
        <v>139.90325054569053</v>
      </c>
      <c r="M629" s="5">
        <v>837</v>
      </c>
    </row>
    <row r="630" spans="1:13" ht="38.25" x14ac:dyDescent="0.2">
      <c r="A630" s="4" t="s">
        <v>1512</v>
      </c>
      <c r="B630" s="4" t="s">
        <v>1513</v>
      </c>
      <c r="C630" s="5">
        <v>10855.6</v>
      </c>
      <c r="D630" s="5">
        <v>9486</v>
      </c>
      <c r="E630" s="1">
        <f t="shared" si="36"/>
        <v>87.383470282619101</v>
      </c>
      <c r="F630" s="5">
        <v>6780.4</v>
      </c>
      <c r="G630" s="1">
        <f t="shared" si="37"/>
        <v>139.90325054569053</v>
      </c>
      <c r="H630" s="5">
        <v>10855.6</v>
      </c>
      <c r="I630" s="5">
        <v>9486</v>
      </c>
      <c r="J630" s="1">
        <f t="shared" si="38"/>
        <v>87.383470282619101</v>
      </c>
      <c r="K630" s="5">
        <v>6780.4</v>
      </c>
      <c r="L630" s="1">
        <f t="shared" si="39"/>
        <v>139.90325054569053</v>
      </c>
      <c r="M630" s="5">
        <v>837</v>
      </c>
    </row>
    <row r="631" spans="1:13" x14ac:dyDescent="0.2">
      <c r="A631" s="4" t="s">
        <v>1514</v>
      </c>
      <c r="B631" s="4" t="s">
        <v>1515</v>
      </c>
      <c r="C631" s="5">
        <v>130264.6</v>
      </c>
      <c r="D631" s="5">
        <v>49089.931660000002</v>
      </c>
      <c r="E631" s="1">
        <f t="shared" si="36"/>
        <v>37.684782865030101</v>
      </c>
      <c r="F631" s="5">
        <v>20288.015520000001</v>
      </c>
      <c r="G631" s="1" t="str">
        <f t="shared" si="37"/>
        <v>свыше 200</v>
      </c>
      <c r="H631" s="5">
        <v>130264.6</v>
      </c>
      <c r="I631" s="5">
        <v>49089.931660000002</v>
      </c>
      <c r="J631" s="1">
        <f t="shared" si="38"/>
        <v>37.684782865030101</v>
      </c>
      <c r="K631" s="5">
        <v>20288.015520000001</v>
      </c>
      <c r="L631" s="1" t="str">
        <f t="shared" si="39"/>
        <v>свыше 200</v>
      </c>
      <c r="M631" s="5">
        <v>5973.729250000004</v>
      </c>
    </row>
    <row r="632" spans="1:13" ht="25.5" x14ac:dyDescent="0.2">
      <c r="A632" s="4" t="s">
        <v>1516</v>
      </c>
      <c r="B632" s="4" t="s">
        <v>1517</v>
      </c>
      <c r="C632" s="5">
        <v>130264.6</v>
      </c>
      <c r="D632" s="5">
        <v>49089.931660000002</v>
      </c>
      <c r="E632" s="1">
        <f t="shared" si="36"/>
        <v>37.684782865030101</v>
      </c>
      <c r="F632" s="5">
        <v>20288.015520000001</v>
      </c>
      <c r="G632" s="1" t="str">
        <f t="shared" si="37"/>
        <v>свыше 200</v>
      </c>
      <c r="H632" s="5">
        <v>130264.6</v>
      </c>
      <c r="I632" s="5">
        <v>49089.931660000002</v>
      </c>
      <c r="J632" s="1">
        <f t="shared" si="38"/>
        <v>37.684782865030101</v>
      </c>
      <c r="K632" s="5">
        <v>20288.015520000001</v>
      </c>
      <c r="L632" s="1" t="str">
        <f t="shared" si="39"/>
        <v>свыше 200</v>
      </c>
      <c r="M632" s="5">
        <v>5973.729250000004</v>
      </c>
    </row>
    <row r="633" spans="1:13" ht="38.25" x14ac:dyDescent="0.2">
      <c r="A633" s="4" t="s">
        <v>1518</v>
      </c>
      <c r="B633" s="4" t="s">
        <v>1519</v>
      </c>
      <c r="C633" s="5"/>
      <c r="D633" s="5"/>
      <c r="E633" s="1" t="str">
        <f t="shared" si="36"/>
        <v xml:space="preserve"> </v>
      </c>
      <c r="F633" s="5">
        <v>4828.8999999999996</v>
      </c>
      <c r="G633" s="1" t="str">
        <f t="shared" si="37"/>
        <v/>
      </c>
      <c r="H633" s="5"/>
      <c r="I633" s="5"/>
      <c r="J633" s="1" t="str">
        <f t="shared" si="38"/>
        <v xml:space="preserve"> </v>
      </c>
      <c r="K633" s="5">
        <v>4828.8999999999996</v>
      </c>
      <c r="L633" s="1" t="str">
        <f t="shared" si="39"/>
        <v/>
      </c>
      <c r="M633" s="5"/>
    </row>
    <row r="634" spans="1:13" ht="51" x14ac:dyDescent="0.2">
      <c r="A634" s="4" t="s">
        <v>1520</v>
      </c>
      <c r="B634" s="4" t="s">
        <v>1521</v>
      </c>
      <c r="C634" s="5"/>
      <c r="D634" s="5"/>
      <c r="E634" s="1" t="str">
        <f t="shared" si="36"/>
        <v xml:space="preserve"> </v>
      </c>
      <c r="F634" s="5">
        <v>4828.8999999999996</v>
      </c>
      <c r="G634" s="1" t="str">
        <f t="shared" si="37"/>
        <v/>
      </c>
      <c r="H634" s="5"/>
      <c r="I634" s="5"/>
      <c r="J634" s="1" t="str">
        <f t="shared" si="38"/>
        <v xml:space="preserve"> </v>
      </c>
      <c r="K634" s="5">
        <v>4828.8999999999996</v>
      </c>
      <c r="L634" s="1" t="str">
        <f t="shared" si="39"/>
        <v/>
      </c>
      <c r="M634" s="5"/>
    </row>
    <row r="635" spans="1:13" ht="38.25" x14ac:dyDescent="0.2">
      <c r="A635" s="4" t="s">
        <v>1522</v>
      </c>
      <c r="B635" s="4" t="s">
        <v>1523</v>
      </c>
      <c r="C635" s="5">
        <v>25820</v>
      </c>
      <c r="D635" s="5">
        <v>25820</v>
      </c>
      <c r="E635" s="1">
        <f t="shared" si="36"/>
        <v>100</v>
      </c>
      <c r="F635" s="5"/>
      <c r="G635" s="1" t="str">
        <f t="shared" si="37"/>
        <v xml:space="preserve"> </v>
      </c>
      <c r="H635" s="5">
        <v>25820</v>
      </c>
      <c r="I635" s="5">
        <v>25820</v>
      </c>
      <c r="J635" s="1">
        <f t="shared" si="38"/>
        <v>100</v>
      </c>
      <c r="K635" s="5"/>
      <c r="L635" s="1" t="str">
        <f t="shared" si="39"/>
        <v xml:space="preserve"> </v>
      </c>
      <c r="M635" s="5"/>
    </row>
    <row r="636" spans="1:13" ht="38.25" x14ac:dyDescent="0.2">
      <c r="A636" s="4" t="s">
        <v>1524</v>
      </c>
      <c r="B636" s="4" t="s">
        <v>1525</v>
      </c>
      <c r="C636" s="5">
        <v>25820</v>
      </c>
      <c r="D636" s="5">
        <v>25820</v>
      </c>
      <c r="E636" s="1">
        <f t="shared" si="36"/>
        <v>100</v>
      </c>
      <c r="F636" s="5"/>
      <c r="G636" s="1" t="str">
        <f t="shared" si="37"/>
        <v xml:space="preserve"> </v>
      </c>
      <c r="H636" s="5">
        <v>25820</v>
      </c>
      <c r="I636" s="5">
        <v>25820</v>
      </c>
      <c r="J636" s="1">
        <f t="shared" si="38"/>
        <v>100</v>
      </c>
      <c r="K636" s="5"/>
      <c r="L636" s="1" t="str">
        <f t="shared" si="39"/>
        <v xml:space="preserve"> </v>
      </c>
      <c r="M636" s="5"/>
    </row>
    <row r="637" spans="1:13" ht="63.75" x14ac:dyDescent="0.2">
      <c r="A637" s="4" t="s">
        <v>1526</v>
      </c>
      <c r="B637" s="4" t="s">
        <v>1527</v>
      </c>
      <c r="C637" s="5">
        <v>112543.5</v>
      </c>
      <c r="D637" s="5">
        <v>110097.2</v>
      </c>
      <c r="E637" s="1">
        <f t="shared" si="36"/>
        <v>97.826351588496891</v>
      </c>
      <c r="F637" s="5">
        <v>263518.09999999998</v>
      </c>
      <c r="G637" s="1">
        <f t="shared" si="37"/>
        <v>41.779748715553126</v>
      </c>
      <c r="H637" s="5">
        <v>112543.5</v>
      </c>
      <c r="I637" s="5">
        <v>110097.2</v>
      </c>
      <c r="J637" s="1">
        <f t="shared" si="38"/>
        <v>97.826351588496891</v>
      </c>
      <c r="K637" s="5">
        <v>263518.09999999998</v>
      </c>
      <c r="L637" s="1">
        <f t="shared" si="39"/>
        <v>41.779748715553126</v>
      </c>
      <c r="M637" s="5"/>
    </row>
    <row r="638" spans="1:13" ht="76.5" x14ac:dyDescent="0.2">
      <c r="A638" s="4" t="s">
        <v>1528</v>
      </c>
      <c r="B638" s="4" t="s">
        <v>1529</v>
      </c>
      <c r="C638" s="5">
        <v>112543.5</v>
      </c>
      <c r="D638" s="5">
        <v>110097.2</v>
      </c>
      <c r="E638" s="1">
        <f t="shared" si="36"/>
        <v>97.826351588496891</v>
      </c>
      <c r="F638" s="5">
        <v>263518.09999999998</v>
      </c>
      <c r="G638" s="1">
        <f t="shared" si="37"/>
        <v>41.779748715553126</v>
      </c>
      <c r="H638" s="5">
        <v>112543.5</v>
      </c>
      <c r="I638" s="5">
        <v>110097.2</v>
      </c>
      <c r="J638" s="1">
        <f t="shared" si="38"/>
        <v>97.826351588496891</v>
      </c>
      <c r="K638" s="5">
        <v>263518.09999999998</v>
      </c>
      <c r="L638" s="1">
        <f t="shared" si="39"/>
        <v>41.779748715553126</v>
      </c>
      <c r="M638" s="5"/>
    </row>
    <row r="639" spans="1:13" ht="38.25" x14ac:dyDescent="0.2">
      <c r="A639" s="4" t="s">
        <v>1530</v>
      </c>
      <c r="B639" s="4" t="s">
        <v>1531</v>
      </c>
      <c r="C639" s="5">
        <v>18049.400000000001</v>
      </c>
      <c r="D639" s="5">
        <v>13123.595600000001</v>
      </c>
      <c r="E639" s="1">
        <f t="shared" si="36"/>
        <v>72.709317761255221</v>
      </c>
      <c r="F639" s="5">
        <v>13019.99992</v>
      </c>
      <c r="G639" s="1">
        <f t="shared" si="37"/>
        <v>100.79566574989656</v>
      </c>
      <c r="H639" s="5">
        <v>18049.400000000001</v>
      </c>
      <c r="I639" s="5">
        <v>13123.595600000001</v>
      </c>
      <c r="J639" s="1">
        <f t="shared" si="38"/>
        <v>72.709317761255221</v>
      </c>
      <c r="K639" s="5">
        <v>13019.99992</v>
      </c>
      <c r="L639" s="1">
        <f t="shared" si="39"/>
        <v>100.79566574989656</v>
      </c>
      <c r="M639" s="5">
        <v>1640.4494500000001</v>
      </c>
    </row>
    <row r="640" spans="1:13" ht="25.5" x14ac:dyDescent="0.2">
      <c r="A640" s="4" t="s">
        <v>1532</v>
      </c>
      <c r="B640" s="4" t="s">
        <v>1533</v>
      </c>
      <c r="C640" s="5">
        <v>239897.00593000001</v>
      </c>
      <c r="D640" s="5">
        <v>120658.28019999999</v>
      </c>
      <c r="E640" s="1">
        <f t="shared" si="36"/>
        <v>50.295867483734703</v>
      </c>
      <c r="F640" s="5">
        <v>225868.08885999999</v>
      </c>
      <c r="G640" s="1">
        <f t="shared" si="37"/>
        <v>53.419799498453145</v>
      </c>
      <c r="H640" s="5">
        <v>239672</v>
      </c>
      <c r="I640" s="5">
        <v>120658.28019999999</v>
      </c>
      <c r="J640" s="1">
        <f t="shared" si="38"/>
        <v>50.343085633699388</v>
      </c>
      <c r="K640" s="5">
        <v>225868.08885999999</v>
      </c>
      <c r="L640" s="1">
        <f t="shared" si="39"/>
        <v>53.419799498453145</v>
      </c>
      <c r="M640" s="5">
        <v>39727.257829999988</v>
      </c>
    </row>
    <row r="641" spans="1:13" ht="38.25" x14ac:dyDescent="0.2">
      <c r="A641" s="4" t="s">
        <v>1534</v>
      </c>
      <c r="B641" s="4" t="s">
        <v>1535</v>
      </c>
      <c r="C641" s="5">
        <v>239672</v>
      </c>
      <c r="D641" s="5">
        <v>120658.28019999999</v>
      </c>
      <c r="E641" s="1">
        <f t="shared" si="36"/>
        <v>50.343085633699388</v>
      </c>
      <c r="F641" s="5">
        <v>225868.08885999999</v>
      </c>
      <c r="G641" s="1">
        <f t="shared" si="37"/>
        <v>53.419799498453145</v>
      </c>
      <c r="H641" s="5">
        <v>239672</v>
      </c>
      <c r="I641" s="5">
        <v>120658.28019999999</v>
      </c>
      <c r="J641" s="1">
        <f t="shared" si="38"/>
        <v>50.343085633699388</v>
      </c>
      <c r="K641" s="5">
        <v>225868.08885999999</v>
      </c>
      <c r="L641" s="1">
        <f t="shared" si="39"/>
        <v>53.419799498453145</v>
      </c>
      <c r="M641" s="5">
        <v>39727.257829999988</v>
      </c>
    </row>
    <row r="642" spans="1:13" ht="25.5" x14ac:dyDescent="0.2">
      <c r="A642" s="4" t="s">
        <v>1536</v>
      </c>
      <c r="B642" s="4" t="s">
        <v>1537</v>
      </c>
      <c r="C642" s="5">
        <v>6.0000000000000001E-3</v>
      </c>
      <c r="D642" s="5"/>
      <c r="E642" s="1" t="str">
        <f t="shared" si="36"/>
        <v/>
      </c>
      <c r="F642" s="5"/>
      <c r="G642" s="1" t="str">
        <f t="shared" si="37"/>
        <v xml:space="preserve"> </v>
      </c>
      <c r="H642" s="5"/>
      <c r="I642" s="5"/>
      <c r="J642" s="1" t="str">
        <f t="shared" si="38"/>
        <v xml:space="preserve"> </v>
      </c>
      <c r="K642" s="5"/>
      <c r="L642" s="1" t="str">
        <f t="shared" si="39"/>
        <v xml:space="preserve"> </v>
      </c>
      <c r="M642" s="5"/>
    </row>
    <row r="643" spans="1:13" ht="25.5" x14ac:dyDescent="0.2">
      <c r="A643" s="4" t="s">
        <v>1538</v>
      </c>
      <c r="B643" s="4" t="s">
        <v>1539</v>
      </c>
      <c r="C643" s="5">
        <v>224.99993000000001</v>
      </c>
      <c r="D643" s="5"/>
      <c r="E643" s="1" t="str">
        <f t="shared" si="36"/>
        <v/>
      </c>
      <c r="F643" s="5"/>
      <c r="G643" s="1" t="str">
        <f t="shared" si="37"/>
        <v xml:space="preserve"> </v>
      </c>
      <c r="H643" s="5"/>
      <c r="I643" s="5"/>
      <c r="J643" s="1" t="str">
        <f t="shared" si="38"/>
        <v xml:space="preserve"> </v>
      </c>
      <c r="K643" s="5"/>
      <c r="L643" s="1" t="str">
        <f t="shared" si="39"/>
        <v xml:space="preserve"> </v>
      </c>
      <c r="M643" s="5"/>
    </row>
    <row r="644" spans="1:13" ht="38.25" x14ac:dyDescent="0.2">
      <c r="A644" s="4" t="s">
        <v>1540</v>
      </c>
      <c r="B644" s="4" t="s">
        <v>1541</v>
      </c>
      <c r="C644" s="5">
        <v>32824.699999999997</v>
      </c>
      <c r="D644" s="5"/>
      <c r="E644" s="1" t="str">
        <f t="shared" si="36"/>
        <v/>
      </c>
      <c r="F644" s="5"/>
      <c r="G644" s="1" t="str">
        <f t="shared" si="37"/>
        <v xml:space="preserve"> </v>
      </c>
      <c r="H644" s="5">
        <v>32824.699999999997</v>
      </c>
      <c r="I644" s="5"/>
      <c r="J644" s="1" t="str">
        <f t="shared" si="38"/>
        <v/>
      </c>
      <c r="K644" s="5"/>
      <c r="L644" s="1" t="str">
        <f t="shared" si="39"/>
        <v xml:space="preserve"> </v>
      </c>
      <c r="M644" s="5"/>
    </row>
    <row r="645" spans="1:13" ht="25.5" x14ac:dyDescent="0.2">
      <c r="A645" s="4" t="s">
        <v>1542</v>
      </c>
      <c r="B645" s="4" t="s">
        <v>1543</v>
      </c>
      <c r="C645" s="5">
        <v>7239.5</v>
      </c>
      <c r="D645" s="5">
        <v>4016.9278100000001</v>
      </c>
      <c r="E645" s="1">
        <f t="shared" si="36"/>
        <v>55.486260238966779</v>
      </c>
      <c r="F645" s="5">
        <v>40379.015939999997</v>
      </c>
      <c r="G645" s="1">
        <f t="shared" si="37"/>
        <v>9.9480577138601767</v>
      </c>
      <c r="H645" s="5">
        <v>7239.5</v>
      </c>
      <c r="I645" s="5">
        <v>4016.9278100000001</v>
      </c>
      <c r="J645" s="1">
        <f t="shared" si="38"/>
        <v>55.486260238966779</v>
      </c>
      <c r="K645" s="5">
        <v>40379.015939999997</v>
      </c>
      <c r="L645" s="1">
        <f t="shared" si="39"/>
        <v>9.9480577138601767</v>
      </c>
      <c r="M645" s="5">
        <v>788.97232000000031</v>
      </c>
    </row>
    <row r="646" spans="1:13" ht="25.5" x14ac:dyDescent="0.2">
      <c r="A646" s="4" t="s">
        <v>1544</v>
      </c>
      <c r="B646" s="4" t="s">
        <v>1545</v>
      </c>
      <c r="C646" s="5">
        <v>7239.5</v>
      </c>
      <c r="D646" s="5">
        <v>4016.9278100000001</v>
      </c>
      <c r="E646" s="1">
        <f t="shared" si="36"/>
        <v>55.486260238966779</v>
      </c>
      <c r="F646" s="5">
        <v>40379.015939999997</v>
      </c>
      <c r="G646" s="1">
        <f t="shared" si="37"/>
        <v>9.9480577138601767</v>
      </c>
      <c r="H646" s="5">
        <v>7239.5</v>
      </c>
      <c r="I646" s="5">
        <v>4016.9278100000001</v>
      </c>
      <c r="J646" s="1">
        <f t="shared" si="38"/>
        <v>55.486260238966779</v>
      </c>
      <c r="K646" s="5">
        <v>40379.015939999997</v>
      </c>
      <c r="L646" s="1">
        <f t="shared" si="39"/>
        <v>9.9480577138601767</v>
      </c>
      <c r="M646" s="5">
        <v>788.97232000000031</v>
      </c>
    </row>
    <row r="647" spans="1:13" ht="25.5" x14ac:dyDescent="0.2">
      <c r="A647" s="4" t="s">
        <v>1546</v>
      </c>
      <c r="B647" s="4" t="s">
        <v>1547</v>
      </c>
      <c r="C647" s="5"/>
      <c r="D647" s="5"/>
      <c r="E647" s="1" t="str">
        <f t="shared" ref="E647:E710" si="40">IF(C647=0," ",IF(D647/C647*100&gt;200,"свыше 200",IF(D647/C647&gt;0,D647/C647*100,"")))</f>
        <v xml:space="preserve"> </v>
      </c>
      <c r="F647" s="5">
        <v>22822.9</v>
      </c>
      <c r="G647" s="1" t="str">
        <f t="shared" ref="G647:G710" si="41">IF(F647=0," ",IF(D647/F647*100&gt;200,"свыше 200",IF(D647/F647&gt;0,D647/F647*100,"")))</f>
        <v/>
      </c>
      <c r="H647" s="5"/>
      <c r="I647" s="5"/>
      <c r="J647" s="1" t="str">
        <f t="shared" ref="J647:J710" si="42">IF(H647=0," ",IF(I647/H647*100&gt;200,"свыше 200",IF(I647/H647&gt;0,I647/H647*100,"")))</f>
        <v xml:space="preserve"> </v>
      </c>
      <c r="K647" s="5">
        <v>22822.9</v>
      </c>
      <c r="L647" s="1" t="str">
        <f t="shared" ref="L647:L710" si="43">IF(K647=0," ",IF(I647/K647*100&gt;200,"свыше 200",IF(I647/K647&gt;0,I647/K647*100,"")))</f>
        <v/>
      </c>
      <c r="M647" s="5"/>
    </row>
    <row r="648" spans="1:13" ht="38.25" x14ac:dyDescent="0.2">
      <c r="A648" s="4" t="s">
        <v>1548</v>
      </c>
      <c r="B648" s="4" t="s">
        <v>1549</v>
      </c>
      <c r="C648" s="5"/>
      <c r="D648" s="5"/>
      <c r="E648" s="1" t="str">
        <f t="shared" si="40"/>
        <v xml:space="preserve"> </v>
      </c>
      <c r="F648" s="5">
        <v>22822.9</v>
      </c>
      <c r="G648" s="1" t="str">
        <f t="shared" si="41"/>
        <v/>
      </c>
      <c r="H648" s="5"/>
      <c r="I648" s="5"/>
      <c r="J648" s="1" t="str">
        <f t="shared" si="42"/>
        <v xml:space="preserve"> </v>
      </c>
      <c r="K648" s="5">
        <v>22822.9</v>
      </c>
      <c r="L648" s="1" t="str">
        <f t="shared" si="43"/>
        <v/>
      </c>
      <c r="M648" s="5"/>
    </row>
    <row r="649" spans="1:13" ht="25.5" x14ac:dyDescent="0.2">
      <c r="A649" s="4" t="s">
        <v>1550</v>
      </c>
      <c r="B649" s="4" t="s">
        <v>1551</v>
      </c>
      <c r="C649" s="5"/>
      <c r="D649" s="5"/>
      <c r="E649" s="1" t="str">
        <f t="shared" si="40"/>
        <v xml:space="preserve"> </v>
      </c>
      <c r="F649" s="5">
        <v>28652.9</v>
      </c>
      <c r="G649" s="1" t="str">
        <f t="shared" si="41"/>
        <v/>
      </c>
      <c r="H649" s="5"/>
      <c r="I649" s="5"/>
      <c r="J649" s="1" t="str">
        <f t="shared" si="42"/>
        <v xml:space="preserve"> </v>
      </c>
      <c r="K649" s="5">
        <v>28652.9</v>
      </c>
      <c r="L649" s="1" t="str">
        <f t="shared" si="43"/>
        <v/>
      </c>
      <c r="M649" s="5"/>
    </row>
    <row r="650" spans="1:13" ht="38.25" x14ac:dyDescent="0.2">
      <c r="A650" s="4" t="s">
        <v>1550</v>
      </c>
      <c r="B650" s="4" t="s">
        <v>1552</v>
      </c>
      <c r="C650" s="5">
        <v>13845.5</v>
      </c>
      <c r="D650" s="5">
        <v>13845.5</v>
      </c>
      <c r="E650" s="1">
        <f t="shared" si="40"/>
        <v>100</v>
      </c>
      <c r="F650" s="5"/>
      <c r="G650" s="1" t="str">
        <f t="shared" si="41"/>
        <v xml:space="preserve"> </v>
      </c>
      <c r="H650" s="5">
        <v>13845.5</v>
      </c>
      <c r="I650" s="5">
        <v>13845.5</v>
      </c>
      <c r="J650" s="1">
        <f t="shared" si="42"/>
        <v>100</v>
      </c>
      <c r="K650" s="5"/>
      <c r="L650" s="1" t="str">
        <f t="shared" si="43"/>
        <v xml:space="preserve"> </v>
      </c>
      <c r="M650" s="5"/>
    </row>
    <row r="651" spans="1:13" ht="25.5" x14ac:dyDescent="0.2">
      <c r="A651" s="4" t="s">
        <v>1553</v>
      </c>
      <c r="B651" s="4" t="s">
        <v>1554</v>
      </c>
      <c r="C651" s="5"/>
      <c r="D651" s="5"/>
      <c r="E651" s="1" t="str">
        <f t="shared" si="40"/>
        <v xml:space="preserve"> </v>
      </c>
      <c r="F651" s="5">
        <v>28652.9</v>
      </c>
      <c r="G651" s="1" t="str">
        <f t="shared" si="41"/>
        <v/>
      </c>
      <c r="H651" s="5"/>
      <c r="I651" s="5"/>
      <c r="J651" s="1" t="str">
        <f t="shared" si="42"/>
        <v xml:space="preserve"> </v>
      </c>
      <c r="K651" s="5">
        <v>28652.9</v>
      </c>
      <c r="L651" s="1" t="str">
        <f t="shared" si="43"/>
        <v/>
      </c>
      <c r="M651" s="5"/>
    </row>
    <row r="652" spans="1:13" ht="51" x14ac:dyDescent="0.2">
      <c r="A652" s="4" t="s">
        <v>1553</v>
      </c>
      <c r="B652" s="4" t="s">
        <v>1555</v>
      </c>
      <c r="C652" s="5">
        <v>13845.5</v>
      </c>
      <c r="D652" s="5">
        <v>13845.5</v>
      </c>
      <c r="E652" s="1">
        <f t="shared" si="40"/>
        <v>100</v>
      </c>
      <c r="F652" s="5"/>
      <c r="G652" s="1" t="str">
        <f t="shared" si="41"/>
        <v xml:space="preserve"> </v>
      </c>
      <c r="H652" s="5">
        <v>13845.5</v>
      </c>
      <c r="I652" s="5">
        <v>13845.5</v>
      </c>
      <c r="J652" s="1">
        <f t="shared" si="42"/>
        <v>100</v>
      </c>
      <c r="K652" s="5"/>
      <c r="L652" s="1" t="str">
        <f t="shared" si="43"/>
        <v xml:space="preserve"> </v>
      </c>
      <c r="M652" s="5"/>
    </row>
    <row r="653" spans="1:13" ht="63.75" x14ac:dyDescent="0.2">
      <c r="A653" s="4" t="s">
        <v>1556</v>
      </c>
      <c r="B653" s="4" t="s">
        <v>1557</v>
      </c>
      <c r="C653" s="5">
        <v>145757.5</v>
      </c>
      <c r="D653" s="5">
        <v>104834.66722</v>
      </c>
      <c r="E653" s="1">
        <f t="shared" si="40"/>
        <v>71.924029446169158</v>
      </c>
      <c r="F653" s="5">
        <v>109608.94684999999</v>
      </c>
      <c r="G653" s="1">
        <f t="shared" si="41"/>
        <v>95.644261014081636</v>
      </c>
      <c r="H653" s="5">
        <v>145757.5</v>
      </c>
      <c r="I653" s="5">
        <v>104834.66722</v>
      </c>
      <c r="J653" s="1">
        <f t="shared" si="42"/>
        <v>71.924029446169158</v>
      </c>
      <c r="K653" s="5">
        <v>109608.94684999999</v>
      </c>
      <c r="L653" s="1">
        <f t="shared" si="43"/>
        <v>95.644261014081636</v>
      </c>
      <c r="M653" s="5">
        <v>30017.122340000002</v>
      </c>
    </row>
    <row r="654" spans="1:13" ht="25.5" x14ac:dyDescent="0.2">
      <c r="A654" s="4" t="s">
        <v>1558</v>
      </c>
      <c r="B654" s="4" t="s">
        <v>1559</v>
      </c>
      <c r="C654" s="5">
        <v>18200</v>
      </c>
      <c r="D654" s="5">
        <v>18200</v>
      </c>
      <c r="E654" s="1">
        <f t="shared" si="40"/>
        <v>100</v>
      </c>
      <c r="F654" s="5">
        <v>30150</v>
      </c>
      <c r="G654" s="1">
        <f t="shared" si="41"/>
        <v>60.364842454394697</v>
      </c>
      <c r="H654" s="5">
        <v>18200</v>
      </c>
      <c r="I654" s="5">
        <v>18200</v>
      </c>
      <c r="J654" s="1">
        <f t="shared" si="42"/>
        <v>100</v>
      </c>
      <c r="K654" s="5">
        <v>30150</v>
      </c>
      <c r="L654" s="1">
        <f t="shared" si="43"/>
        <v>60.364842454394697</v>
      </c>
      <c r="M654" s="5"/>
    </row>
    <row r="655" spans="1:13" ht="38.25" x14ac:dyDescent="0.2">
      <c r="A655" s="4" t="s">
        <v>1560</v>
      </c>
      <c r="B655" s="4" t="s">
        <v>1561</v>
      </c>
      <c r="C655" s="5">
        <v>18200</v>
      </c>
      <c r="D655" s="5">
        <v>18200</v>
      </c>
      <c r="E655" s="1">
        <f t="shared" si="40"/>
        <v>100</v>
      </c>
      <c r="F655" s="5">
        <v>30150</v>
      </c>
      <c r="G655" s="1">
        <f t="shared" si="41"/>
        <v>60.364842454394697</v>
      </c>
      <c r="H655" s="5">
        <v>18200</v>
      </c>
      <c r="I655" s="5">
        <v>18200</v>
      </c>
      <c r="J655" s="1">
        <f t="shared" si="42"/>
        <v>100</v>
      </c>
      <c r="K655" s="5">
        <v>30150</v>
      </c>
      <c r="L655" s="1">
        <f t="shared" si="43"/>
        <v>60.364842454394697</v>
      </c>
      <c r="M655" s="5"/>
    </row>
    <row r="656" spans="1:13" ht="51" x14ac:dyDescent="0.2">
      <c r="A656" s="4" t="s">
        <v>1562</v>
      </c>
      <c r="B656" s="4" t="s">
        <v>1563</v>
      </c>
      <c r="C656" s="5">
        <v>18695.099999999999</v>
      </c>
      <c r="D656" s="5">
        <v>18695.099999999999</v>
      </c>
      <c r="E656" s="1">
        <f t="shared" si="40"/>
        <v>100</v>
      </c>
      <c r="F656" s="5"/>
      <c r="G656" s="1" t="str">
        <f t="shared" si="41"/>
        <v xml:space="preserve"> </v>
      </c>
      <c r="H656" s="5">
        <v>18695.099999999999</v>
      </c>
      <c r="I656" s="5">
        <v>18695.099999999999</v>
      </c>
      <c r="J656" s="1">
        <f t="shared" si="42"/>
        <v>100</v>
      </c>
      <c r="K656" s="5"/>
      <c r="L656" s="1" t="str">
        <f t="shared" si="43"/>
        <v xml:space="preserve"> </v>
      </c>
      <c r="M656" s="5"/>
    </row>
    <row r="657" spans="1:13" ht="63.75" x14ac:dyDescent="0.2">
      <c r="A657" s="4" t="s">
        <v>1564</v>
      </c>
      <c r="B657" s="4" t="s">
        <v>1565</v>
      </c>
      <c r="C657" s="5">
        <v>18695.099999999999</v>
      </c>
      <c r="D657" s="5">
        <v>18695.099999999999</v>
      </c>
      <c r="E657" s="1">
        <f t="shared" si="40"/>
        <v>100</v>
      </c>
      <c r="F657" s="5"/>
      <c r="G657" s="1" t="str">
        <f t="shared" si="41"/>
        <v xml:space="preserve"> </v>
      </c>
      <c r="H657" s="5">
        <v>18695.099999999999</v>
      </c>
      <c r="I657" s="5">
        <v>18695.099999999999</v>
      </c>
      <c r="J657" s="1">
        <f t="shared" si="42"/>
        <v>100</v>
      </c>
      <c r="K657" s="5"/>
      <c r="L657" s="1" t="str">
        <f t="shared" si="43"/>
        <v xml:space="preserve"> </v>
      </c>
      <c r="M657" s="5"/>
    </row>
    <row r="658" spans="1:13" ht="25.5" x14ac:dyDescent="0.2">
      <c r="A658" s="4" t="s">
        <v>1566</v>
      </c>
      <c r="B658" s="4" t="s">
        <v>1567</v>
      </c>
      <c r="C658" s="5">
        <v>7129.2</v>
      </c>
      <c r="D658" s="5">
        <v>7129.2</v>
      </c>
      <c r="E658" s="1">
        <f t="shared" si="40"/>
        <v>100</v>
      </c>
      <c r="F658" s="5">
        <v>8225.9566900000009</v>
      </c>
      <c r="G658" s="1">
        <f t="shared" si="41"/>
        <v>86.667122970228021</v>
      </c>
      <c r="H658" s="5">
        <v>7129.2</v>
      </c>
      <c r="I658" s="5">
        <v>7129.2</v>
      </c>
      <c r="J658" s="1">
        <f t="shared" si="42"/>
        <v>100</v>
      </c>
      <c r="K658" s="5">
        <v>8225.9566900000009</v>
      </c>
      <c r="L658" s="1">
        <f t="shared" si="43"/>
        <v>86.667122970228021</v>
      </c>
      <c r="M658" s="5"/>
    </row>
    <row r="659" spans="1:13" ht="38.25" x14ac:dyDescent="0.2">
      <c r="A659" s="4" t="s">
        <v>1568</v>
      </c>
      <c r="B659" s="4" t="s">
        <v>1569</v>
      </c>
      <c r="C659" s="5">
        <v>7129.2</v>
      </c>
      <c r="D659" s="5">
        <v>7129.2</v>
      </c>
      <c r="E659" s="1">
        <f t="shared" si="40"/>
        <v>100</v>
      </c>
      <c r="F659" s="5">
        <v>8225.9566900000009</v>
      </c>
      <c r="G659" s="1">
        <f t="shared" si="41"/>
        <v>86.667122970228021</v>
      </c>
      <c r="H659" s="5">
        <v>7129.2</v>
      </c>
      <c r="I659" s="5">
        <v>7129.2</v>
      </c>
      <c r="J659" s="1">
        <f t="shared" si="42"/>
        <v>100</v>
      </c>
      <c r="K659" s="5">
        <v>8225.9566900000009</v>
      </c>
      <c r="L659" s="1">
        <f t="shared" si="43"/>
        <v>86.667122970228021</v>
      </c>
      <c r="M659" s="5"/>
    </row>
    <row r="660" spans="1:13" ht="51" x14ac:dyDescent="0.2">
      <c r="A660" s="4" t="s">
        <v>1570</v>
      </c>
      <c r="B660" s="4" t="s">
        <v>1571</v>
      </c>
      <c r="C660" s="5">
        <v>29382</v>
      </c>
      <c r="D660" s="5">
        <v>19354.315910000001</v>
      </c>
      <c r="E660" s="1">
        <f t="shared" si="40"/>
        <v>65.871335885916551</v>
      </c>
      <c r="F660" s="5"/>
      <c r="G660" s="1" t="str">
        <f t="shared" si="41"/>
        <v xml:space="preserve"> </v>
      </c>
      <c r="H660" s="5">
        <v>29382</v>
      </c>
      <c r="I660" s="5">
        <v>19354.315910000001</v>
      </c>
      <c r="J660" s="1">
        <f t="shared" si="42"/>
        <v>65.871335885916551</v>
      </c>
      <c r="K660" s="5"/>
      <c r="L660" s="1" t="str">
        <f t="shared" si="43"/>
        <v xml:space="preserve"> </v>
      </c>
      <c r="M660" s="5"/>
    </row>
    <row r="661" spans="1:13" ht="63.75" x14ac:dyDescent="0.2">
      <c r="A661" s="4" t="s">
        <v>1572</v>
      </c>
      <c r="B661" s="4" t="s">
        <v>1573</v>
      </c>
      <c r="C661" s="5">
        <v>29382</v>
      </c>
      <c r="D661" s="5">
        <v>19354.315910000001</v>
      </c>
      <c r="E661" s="1">
        <f t="shared" si="40"/>
        <v>65.871335885916551</v>
      </c>
      <c r="F661" s="5"/>
      <c r="G661" s="1" t="str">
        <f t="shared" si="41"/>
        <v xml:space="preserve"> </v>
      </c>
      <c r="H661" s="5">
        <v>29382</v>
      </c>
      <c r="I661" s="5">
        <v>19354.315910000001</v>
      </c>
      <c r="J661" s="1">
        <f t="shared" si="42"/>
        <v>65.871335885916551</v>
      </c>
      <c r="K661" s="5"/>
      <c r="L661" s="1" t="str">
        <f t="shared" si="43"/>
        <v xml:space="preserve"> </v>
      </c>
      <c r="M661" s="5"/>
    </row>
    <row r="662" spans="1:13" ht="25.5" x14ac:dyDescent="0.2">
      <c r="A662" s="4" t="s">
        <v>1574</v>
      </c>
      <c r="B662" s="4" t="s">
        <v>1575</v>
      </c>
      <c r="C662" s="5">
        <v>29539.1</v>
      </c>
      <c r="D662" s="5"/>
      <c r="E662" s="1" t="str">
        <f t="shared" si="40"/>
        <v/>
      </c>
      <c r="F662" s="5"/>
      <c r="G662" s="1" t="str">
        <f t="shared" si="41"/>
        <v xml:space="preserve"> </v>
      </c>
      <c r="H662" s="5">
        <v>29539.1</v>
      </c>
      <c r="I662" s="5"/>
      <c r="J662" s="1" t="str">
        <f t="shared" si="42"/>
        <v/>
      </c>
      <c r="K662" s="5"/>
      <c r="L662" s="1" t="str">
        <f t="shared" si="43"/>
        <v xml:space="preserve"> </v>
      </c>
      <c r="M662" s="5"/>
    </row>
    <row r="663" spans="1:13" ht="38.25" x14ac:dyDescent="0.2">
      <c r="A663" s="4" t="s">
        <v>1576</v>
      </c>
      <c r="B663" s="4" t="s">
        <v>1577</v>
      </c>
      <c r="C663" s="5">
        <v>29539.1</v>
      </c>
      <c r="D663" s="5"/>
      <c r="E663" s="1" t="str">
        <f t="shared" si="40"/>
        <v/>
      </c>
      <c r="F663" s="5"/>
      <c r="G663" s="1" t="str">
        <f t="shared" si="41"/>
        <v xml:space="preserve"> </v>
      </c>
      <c r="H663" s="5">
        <v>29539.1</v>
      </c>
      <c r="I663" s="5"/>
      <c r="J663" s="1" t="str">
        <f t="shared" si="42"/>
        <v/>
      </c>
      <c r="K663" s="5"/>
      <c r="L663" s="1" t="str">
        <f t="shared" si="43"/>
        <v xml:space="preserve"> </v>
      </c>
      <c r="M663" s="5"/>
    </row>
    <row r="664" spans="1:13" ht="25.5" x14ac:dyDescent="0.2">
      <c r="A664" s="4" t="s">
        <v>1578</v>
      </c>
      <c r="B664" s="4" t="s">
        <v>1579</v>
      </c>
      <c r="C664" s="5">
        <v>535891.6</v>
      </c>
      <c r="D664" s="5">
        <v>241263.06924000001</v>
      </c>
      <c r="E664" s="1">
        <f t="shared" si="40"/>
        <v>45.020871616573203</v>
      </c>
      <c r="F664" s="5">
        <v>246478.88503999999</v>
      </c>
      <c r="G664" s="1">
        <f t="shared" si="41"/>
        <v>97.883869119598813</v>
      </c>
      <c r="H664" s="5">
        <v>535891.6</v>
      </c>
      <c r="I664" s="5">
        <v>241263.06924000001</v>
      </c>
      <c r="J664" s="1">
        <f t="shared" si="42"/>
        <v>45.020871616573203</v>
      </c>
      <c r="K664" s="5">
        <v>246478.88503999999</v>
      </c>
      <c r="L664" s="1">
        <f t="shared" si="43"/>
        <v>97.883869119598813</v>
      </c>
      <c r="M664" s="5">
        <v>53370.820800000016</v>
      </c>
    </row>
    <row r="665" spans="1:13" ht="38.25" x14ac:dyDescent="0.2">
      <c r="A665" s="4" t="s">
        <v>1580</v>
      </c>
      <c r="B665" s="4" t="s">
        <v>1581</v>
      </c>
      <c r="C665" s="5">
        <v>535891.6</v>
      </c>
      <c r="D665" s="5">
        <v>241263.06924000001</v>
      </c>
      <c r="E665" s="1">
        <f t="shared" si="40"/>
        <v>45.020871616573203</v>
      </c>
      <c r="F665" s="5">
        <v>246478.88503999999</v>
      </c>
      <c r="G665" s="1">
        <f t="shared" si="41"/>
        <v>97.883869119598813</v>
      </c>
      <c r="H665" s="5">
        <v>535891.6</v>
      </c>
      <c r="I665" s="5">
        <v>241263.06924000001</v>
      </c>
      <c r="J665" s="1">
        <f t="shared" si="42"/>
        <v>45.020871616573203</v>
      </c>
      <c r="K665" s="5">
        <v>246478.88503999999</v>
      </c>
      <c r="L665" s="1">
        <f t="shared" si="43"/>
        <v>97.883869119598813</v>
      </c>
      <c r="M665" s="5">
        <v>53370.820800000016</v>
      </c>
    </row>
    <row r="666" spans="1:13" ht="63.75" x14ac:dyDescent="0.2">
      <c r="A666" s="4" t="s">
        <v>1582</v>
      </c>
      <c r="B666" s="4" t="s">
        <v>1583</v>
      </c>
      <c r="C666" s="5">
        <v>90553.7</v>
      </c>
      <c r="D666" s="5">
        <v>67108.629140000005</v>
      </c>
      <c r="E666" s="1">
        <f t="shared" si="40"/>
        <v>74.109207177619467</v>
      </c>
      <c r="F666" s="5">
        <v>170182.35860000001</v>
      </c>
      <c r="G666" s="1">
        <f t="shared" si="41"/>
        <v>39.433364123089547</v>
      </c>
      <c r="H666" s="5">
        <v>90553.7</v>
      </c>
      <c r="I666" s="5">
        <v>67108.629140000005</v>
      </c>
      <c r="J666" s="1">
        <f t="shared" si="42"/>
        <v>74.109207177619467</v>
      </c>
      <c r="K666" s="5">
        <v>170182.35860000001</v>
      </c>
      <c r="L666" s="1">
        <f t="shared" si="43"/>
        <v>39.433364123089547</v>
      </c>
      <c r="M666" s="5">
        <v>19268.722700000006</v>
      </c>
    </row>
    <row r="667" spans="1:13" ht="63.75" x14ac:dyDescent="0.2">
      <c r="A667" s="4" t="s">
        <v>1584</v>
      </c>
      <c r="B667" s="4" t="s">
        <v>1585</v>
      </c>
      <c r="C667" s="5">
        <v>90553.7</v>
      </c>
      <c r="D667" s="5">
        <v>67108.629140000005</v>
      </c>
      <c r="E667" s="1">
        <f t="shared" si="40"/>
        <v>74.109207177619467</v>
      </c>
      <c r="F667" s="5">
        <v>170182.35860000001</v>
      </c>
      <c r="G667" s="1">
        <f t="shared" si="41"/>
        <v>39.433364123089547</v>
      </c>
      <c r="H667" s="5">
        <v>90553.7</v>
      </c>
      <c r="I667" s="5">
        <v>67108.629140000005</v>
      </c>
      <c r="J667" s="1">
        <f t="shared" si="42"/>
        <v>74.109207177619467</v>
      </c>
      <c r="K667" s="5">
        <v>170182.35860000001</v>
      </c>
      <c r="L667" s="1">
        <f t="shared" si="43"/>
        <v>39.433364123089547</v>
      </c>
      <c r="M667" s="5">
        <v>19268.722700000006</v>
      </c>
    </row>
    <row r="668" spans="1:13" ht="38.25" x14ac:dyDescent="0.2">
      <c r="A668" s="4" t="s">
        <v>1586</v>
      </c>
      <c r="B668" s="4" t="s">
        <v>1587</v>
      </c>
      <c r="C668" s="5">
        <v>78000</v>
      </c>
      <c r="D668" s="5"/>
      <c r="E668" s="1" t="str">
        <f t="shared" si="40"/>
        <v/>
      </c>
      <c r="F668" s="5">
        <v>825.3</v>
      </c>
      <c r="G668" s="1" t="str">
        <f t="shared" si="41"/>
        <v/>
      </c>
      <c r="H668" s="5">
        <v>78000</v>
      </c>
      <c r="I668" s="5"/>
      <c r="J668" s="1" t="str">
        <f t="shared" si="42"/>
        <v/>
      </c>
      <c r="K668" s="5">
        <v>825.3</v>
      </c>
      <c r="L668" s="1" t="str">
        <f t="shared" si="43"/>
        <v/>
      </c>
      <c r="M668" s="5"/>
    </row>
    <row r="669" spans="1:13" ht="38.25" x14ac:dyDescent="0.2">
      <c r="A669" s="4" t="s">
        <v>1588</v>
      </c>
      <c r="B669" s="4" t="s">
        <v>1589</v>
      </c>
      <c r="C669" s="5">
        <v>78000</v>
      </c>
      <c r="D669" s="5"/>
      <c r="E669" s="1" t="str">
        <f t="shared" si="40"/>
        <v/>
      </c>
      <c r="F669" s="5">
        <v>825.3</v>
      </c>
      <c r="G669" s="1" t="str">
        <f t="shared" si="41"/>
        <v/>
      </c>
      <c r="H669" s="5">
        <v>78000</v>
      </c>
      <c r="I669" s="5"/>
      <c r="J669" s="1" t="str">
        <f t="shared" si="42"/>
        <v/>
      </c>
      <c r="K669" s="5">
        <v>825.3</v>
      </c>
      <c r="L669" s="1" t="str">
        <f t="shared" si="43"/>
        <v/>
      </c>
      <c r="M669" s="5"/>
    </row>
    <row r="670" spans="1:13" ht="25.5" x14ac:dyDescent="0.2">
      <c r="A670" s="4" t="s">
        <v>1590</v>
      </c>
      <c r="B670" s="4" t="s">
        <v>1591</v>
      </c>
      <c r="C670" s="5">
        <v>64170</v>
      </c>
      <c r="D670" s="5"/>
      <c r="E670" s="1" t="str">
        <f t="shared" si="40"/>
        <v/>
      </c>
      <c r="F670" s="5"/>
      <c r="G670" s="1" t="str">
        <f t="shared" si="41"/>
        <v xml:space="preserve"> </v>
      </c>
      <c r="H670" s="5">
        <v>64170</v>
      </c>
      <c r="I670" s="5"/>
      <c r="J670" s="1" t="str">
        <f t="shared" si="42"/>
        <v/>
      </c>
      <c r="K670" s="5"/>
      <c r="L670" s="1" t="str">
        <f t="shared" si="43"/>
        <v xml:space="preserve"> </v>
      </c>
      <c r="M670" s="5"/>
    </row>
    <row r="671" spans="1:13" ht="25.5" x14ac:dyDescent="0.2">
      <c r="A671" s="4" t="s">
        <v>1592</v>
      </c>
      <c r="B671" s="4" t="s">
        <v>1593</v>
      </c>
      <c r="C671" s="5">
        <v>64170</v>
      </c>
      <c r="D671" s="5"/>
      <c r="E671" s="1" t="str">
        <f t="shared" si="40"/>
        <v/>
      </c>
      <c r="F671" s="5"/>
      <c r="G671" s="1" t="str">
        <f t="shared" si="41"/>
        <v xml:space="preserve"> </v>
      </c>
      <c r="H671" s="5">
        <v>64170</v>
      </c>
      <c r="I671" s="5"/>
      <c r="J671" s="1" t="str">
        <f t="shared" si="42"/>
        <v/>
      </c>
      <c r="K671" s="5"/>
      <c r="L671" s="1" t="str">
        <f t="shared" si="43"/>
        <v xml:space="preserve"> </v>
      </c>
      <c r="M671" s="5"/>
    </row>
    <row r="672" spans="1:13" ht="51" x14ac:dyDescent="0.2">
      <c r="A672" s="4" t="s">
        <v>1594</v>
      </c>
      <c r="B672" s="4" t="s">
        <v>1595</v>
      </c>
      <c r="C672" s="5">
        <v>203855.9</v>
      </c>
      <c r="D672" s="5">
        <v>117229.65923999999</v>
      </c>
      <c r="E672" s="1">
        <f t="shared" si="40"/>
        <v>57.506139993985947</v>
      </c>
      <c r="F672" s="5">
        <v>994696.82256</v>
      </c>
      <c r="G672" s="1">
        <f t="shared" si="41"/>
        <v>11.785466343231302</v>
      </c>
      <c r="H672" s="5">
        <v>203855.9</v>
      </c>
      <c r="I672" s="5">
        <v>117229.65923999999</v>
      </c>
      <c r="J672" s="1">
        <f t="shared" si="42"/>
        <v>57.506139993985947</v>
      </c>
      <c r="K672" s="5">
        <v>994696.82256</v>
      </c>
      <c r="L672" s="1">
        <f t="shared" si="43"/>
        <v>11.785466343231302</v>
      </c>
      <c r="M672" s="5"/>
    </row>
    <row r="673" spans="1:13" ht="76.5" x14ac:dyDescent="0.2">
      <c r="A673" s="4" t="s">
        <v>1596</v>
      </c>
      <c r="B673" s="4" t="s">
        <v>1597</v>
      </c>
      <c r="C673" s="5"/>
      <c r="D673" s="5"/>
      <c r="E673" s="1" t="str">
        <f t="shared" si="40"/>
        <v xml:space="preserve"> </v>
      </c>
      <c r="F673" s="5"/>
      <c r="G673" s="1" t="str">
        <f t="shared" si="41"/>
        <v xml:space="preserve"> </v>
      </c>
      <c r="H673" s="5"/>
      <c r="I673" s="5"/>
      <c r="J673" s="1" t="str">
        <f t="shared" si="42"/>
        <v xml:space="preserve"> </v>
      </c>
      <c r="K673" s="5"/>
      <c r="L673" s="1" t="str">
        <f t="shared" si="43"/>
        <v xml:space="preserve"> </v>
      </c>
      <c r="M673" s="5"/>
    </row>
    <row r="674" spans="1:13" ht="89.25" x14ac:dyDescent="0.2">
      <c r="A674" s="4" t="s">
        <v>1598</v>
      </c>
      <c r="B674" s="4" t="s">
        <v>1599</v>
      </c>
      <c r="C674" s="5"/>
      <c r="D674" s="5"/>
      <c r="E674" s="1" t="str">
        <f t="shared" si="40"/>
        <v xml:space="preserve"> </v>
      </c>
      <c r="F674" s="5"/>
      <c r="G674" s="1" t="str">
        <f t="shared" si="41"/>
        <v xml:space="preserve"> </v>
      </c>
      <c r="H674" s="5"/>
      <c r="I674" s="5"/>
      <c r="J674" s="1" t="str">
        <f t="shared" si="42"/>
        <v xml:space="preserve"> </v>
      </c>
      <c r="K674" s="5"/>
      <c r="L674" s="1" t="str">
        <f t="shared" si="43"/>
        <v xml:space="preserve"> </v>
      </c>
      <c r="M674" s="5"/>
    </row>
    <row r="675" spans="1:13" ht="76.5" x14ac:dyDescent="0.2">
      <c r="A675" s="4" t="s">
        <v>1600</v>
      </c>
      <c r="B675" s="4" t="s">
        <v>1601</v>
      </c>
      <c r="C675" s="5">
        <v>172909.4</v>
      </c>
      <c r="D675" s="5">
        <v>28472.01094</v>
      </c>
      <c r="E675" s="1">
        <f t="shared" si="40"/>
        <v>16.466433253484194</v>
      </c>
      <c r="F675" s="5">
        <v>149045.51999999999</v>
      </c>
      <c r="G675" s="1">
        <f t="shared" si="41"/>
        <v>19.102896175611317</v>
      </c>
      <c r="H675" s="5">
        <v>172909.4</v>
      </c>
      <c r="I675" s="5">
        <v>28472.01094</v>
      </c>
      <c r="J675" s="1">
        <f t="shared" si="42"/>
        <v>16.466433253484194</v>
      </c>
      <c r="K675" s="5">
        <v>149045.51999999999</v>
      </c>
      <c r="L675" s="1">
        <f t="shared" si="43"/>
        <v>19.102896175611317</v>
      </c>
      <c r="M675" s="5">
        <v>592.25502000000051</v>
      </c>
    </row>
    <row r="676" spans="1:13" ht="89.25" x14ac:dyDescent="0.2">
      <c r="A676" s="4" t="s">
        <v>1602</v>
      </c>
      <c r="B676" s="4" t="s">
        <v>1603</v>
      </c>
      <c r="C676" s="5">
        <v>172909.4</v>
      </c>
      <c r="D676" s="5">
        <v>28472.01094</v>
      </c>
      <c r="E676" s="1">
        <f t="shared" si="40"/>
        <v>16.466433253484194</v>
      </c>
      <c r="F676" s="5">
        <v>149045.51999999999</v>
      </c>
      <c r="G676" s="1">
        <f t="shared" si="41"/>
        <v>19.102896175611317</v>
      </c>
      <c r="H676" s="5">
        <v>172909.4</v>
      </c>
      <c r="I676" s="5">
        <v>28472.01094</v>
      </c>
      <c r="J676" s="1">
        <f t="shared" si="42"/>
        <v>16.466433253484194</v>
      </c>
      <c r="K676" s="5">
        <v>149045.51999999999</v>
      </c>
      <c r="L676" s="1">
        <f t="shared" si="43"/>
        <v>19.102896175611317</v>
      </c>
      <c r="M676" s="5">
        <v>592.25502000000051</v>
      </c>
    </row>
    <row r="677" spans="1:13" ht="25.5" x14ac:dyDescent="0.2">
      <c r="A677" s="4" t="s">
        <v>1604</v>
      </c>
      <c r="B677" s="4" t="s">
        <v>1605</v>
      </c>
      <c r="C677" s="5">
        <v>3642.04063</v>
      </c>
      <c r="D677" s="5">
        <v>11596.7934</v>
      </c>
      <c r="E677" s="1" t="str">
        <f t="shared" si="40"/>
        <v>свыше 200</v>
      </c>
      <c r="F677" s="5"/>
      <c r="G677" s="1" t="str">
        <f t="shared" si="41"/>
        <v xml:space="preserve"> </v>
      </c>
      <c r="H677" s="5"/>
      <c r="I677" s="5">
        <v>11596.7934</v>
      </c>
      <c r="J677" s="1" t="str">
        <f t="shared" si="42"/>
        <v xml:space="preserve"> </v>
      </c>
      <c r="K677" s="5"/>
      <c r="L677" s="1" t="str">
        <f t="shared" si="43"/>
        <v xml:space="preserve"> </v>
      </c>
      <c r="M677" s="5"/>
    </row>
    <row r="678" spans="1:13" ht="25.5" x14ac:dyDescent="0.2">
      <c r="A678" s="4" t="s">
        <v>1606</v>
      </c>
      <c r="B678" s="4" t="s">
        <v>1607</v>
      </c>
      <c r="C678" s="5"/>
      <c r="D678" s="5">
        <v>11596.7934</v>
      </c>
      <c r="E678" s="1" t="str">
        <f t="shared" si="40"/>
        <v xml:space="preserve"> </v>
      </c>
      <c r="F678" s="5"/>
      <c r="G678" s="1" t="str">
        <f t="shared" si="41"/>
        <v xml:space="preserve"> </v>
      </c>
      <c r="H678" s="5"/>
      <c r="I678" s="5">
        <v>11596.7934</v>
      </c>
      <c r="J678" s="1" t="str">
        <f t="shared" si="42"/>
        <v xml:space="preserve"> </v>
      </c>
      <c r="K678" s="5"/>
      <c r="L678" s="1" t="str">
        <f t="shared" si="43"/>
        <v xml:space="preserve"> </v>
      </c>
      <c r="M678" s="5"/>
    </row>
    <row r="679" spans="1:13" x14ac:dyDescent="0.2">
      <c r="A679" s="4" t="s">
        <v>1608</v>
      </c>
      <c r="B679" s="4" t="s">
        <v>1609</v>
      </c>
      <c r="C679" s="5">
        <v>3642.04063</v>
      </c>
      <c r="D679" s="5"/>
      <c r="E679" s="1" t="str">
        <f t="shared" si="40"/>
        <v/>
      </c>
      <c r="F679" s="5"/>
      <c r="G679" s="1" t="str">
        <f t="shared" si="41"/>
        <v xml:space="preserve"> </v>
      </c>
      <c r="H679" s="5"/>
      <c r="I679" s="5"/>
      <c r="J679" s="1" t="str">
        <f t="shared" si="42"/>
        <v xml:space="preserve"> </v>
      </c>
      <c r="K679" s="5"/>
      <c r="L679" s="1" t="str">
        <f t="shared" si="43"/>
        <v xml:space="preserve"> </v>
      </c>
      <c r="M679" s="5"/>
    </row>
    <row r="680" spans="1:13" x14ac:dyDescent="0.2">
      <c r="A680" s="4" t="s">
        <v>1610</v>
      </c>
      <c r="B680" s="4" t="s">
        <v>1611</v>
      </c>
      <c r="C680" s="5"/>
      <c r="D680" s="5"/>
      <c r="E680" s="1" t="str">
        <f t="shared" si="40"/>
        <v xml:space="preserve"> </v>
      </c>
      <c r="F680" s="5"/>
      <c r="G680" s="1" t="str">
        <f t="shared" si="41"/>
        <v xml:space="preserve"> </v>
      </c>
      <c r="H680" s="5"/>
      <c r="I680" s="5"/>
      <c r="J680" s="1" t="str">
        <f t="shared" si="42"/>
        <v xml:space="preserve"> </v>
      </c>
      <c r="K680" s="5"/>
      <c r="L680" s="1" t="str">
        <f t="shared" si="43"/>
        <v xml:space="preserve"> </v>
      </c>
      <c r="M680" s="5"/>
    </row>
    <row r="681" spans="1:13" ht="25.5" x14ac:dyDescent="0.2">
      <c r="A681" s="4" t="s">
        <v>1612</v>
      </c>
      <c r="B681" s="4" t="s">
        <v>1613</v>
      </c>
      <c r="C681" s="5">
        <v>1620595.0930000001</v>
      </c>
      <c r="D681" s="5">
        <v>1316267.1361</v>
      </c>
      <c r="E681" s="1">
        <f t="shared" si="40"/>
        <v>81.221221870008449</v>
      </c>
      <c r="F681" s="5">
        <v>1306719.2055599999</v>
      </c>
      <c r="G681" s="1">
        <f t="shared" si="41"/>
        <v>100.73067959048694</v>
      </c>
      <c r="H681" s="5">
        <v>1616972.6</v>
      </c>
      <c r="I681" s="5">
        <v>1316267.1361</v>
      </c>
      <c r="J681" s="1">
        <f t="shared" si="42"/>
        <v>81.403181235105649</v>
      </c>
      <c r="K681" s="5">
        <v>1306719.2055599999</v>
      </c>
      <c r="L681" s="1">
        <f t="shared" si="43"/>
        <v>100.73067959048694</v>
      </c>
      <c r="M681" s="5">
        <v>115877.95368000004</v>
      </c>
    </row>
    <row r="682" spans="1:13" ht="38.25" x14ac:dyDescent="0.2">
      <c r="A682" s="4" t="s">
        <v>1614</v>
      </c>
      <c r="B682" s="4" t="s">
        <v>1615</v>
      </c>
      <c r="C682" s="5"/>
      <c r="D682" s="5"/>
      <c r="E682" s="1" t="str">
        <f t="shared" si="40"/>
        <v xml:space="preserve"> </v>
      </c>
      <c r="F682" s="5"/>
      <c r="G682" s="1" t="str">
        <f t="shared" si="41"/>
        <v xml:space="preserve"> </v>
      </c>
      <c r="H682" s="5"/>
      <c r="I682" s="5"/>
      <c r="J682" s="1" t="str">
        <f t="shared" si="42"/>
        <v xml:space="preserve"> </v>
      </c>
      <c r="K682" s="5"/>
      <c r="L682" s="1" t="str">
        <f t="shared" si="43"/>
        <v xml:space="preserve"> </v>
      </c>
      <c r="M682" s="5"/>
    </row>
    <row r="683" spans="1:13" ht="38.25" x14ac:dyDescent="0.2">
      <c r="A683" s="4" t="s">
        <v>1616</v>
      </c>
      <c r="B683" s="4" t="s">
        <v>1617</v>
      </c>
      <c r="C683" s="5"/>
      <c r="D683" s="5"/>
      <c r="E683" s="1" t="str">
        <f t="shared" si="40"/>
        <v xml:space="preserve"> </v>
      </c>
      <c r="F683" s="5"/>
      <c r="G683" s="1" t="str">
        <f t="shared" si="41"/>
        <v xml:space="preserve"> </v>
      </c>
      <c r="H683" s="5"/>
      <c r="I683" s="5"/>
      <c r="J683" s="1" t="str">
        <f t="shared" si="42"/>
        <v xml:space="preserve"> </v>
      </c>
      <c r="K683" s="5"/>
      <c r="L683" s="1" t="str">
        <f t="shared" si="43"/>
        <v xml:space="preserve"> </v>
      </c>
      <c r="M683" s="5"/>
    </row>
    <row r="684" spans="1:13" ht="63.75" x14ac:dyDescent="0.2">
      <c r="A684" s="4" t="s">
        <v>1618</v>
      </c>
      <c r="B684" s="4" t="s">
        <v>1619</v>
      </c>
      <c r="C684" s="5"/>
      <c r="D684" s="5"/>
      <c r="E684" s="1" t="str">
        <f t="shared" si="40"/>
        <v xml:space="preserve"> </v>
      </c>
      <c r="F684" s="5"/>
      <c r="G684" s="1" t="str">
        <f t="shared" si="41"/>
        <v xml:space="preserve"> </v>
      </c>
      <c r="H684" s="5"/>
      <c r="I684" s="5"/>
      <c r="J684" s="1" t="str">
        <f t="shared" si="42"/>
        <v xml:space="preserve"> </v>
      </c>
      <c r="K684" s="5"/>
      <c r="L684" s="1" t="str">
        <f t="shared" si="43"/>
        <v xml:space="preserve"> </v>
      </c>
      <c r="M684" s="5"/>
    </row>
    <row r="685" spans="1:13" ht="63.75" x14ac:dyDescent="0.2">
      <c r="A685" s="4" t="s">
        <v>1620</v>
      </c>
      <c r="B685" s="4" t="s">
        <v>1621</v>
      </c>
      <c r="C685" s="5"/>
      <c r="D685" s="5"/>
      <c r="E685" s="1" t="str">
        <f t="shared" si="40"/>
        <v xml:space="preserve"> </v>
      </c>
      <c r="F685" s="5"/>
      <c r="G685" s="1" t="str">
        <f t="shared" si="41"/>
        <v xml:space="preserve"> </v>
      </c>
      <c r="H685" s="5"/>
      <c r="I685" s="5"/>
      <c r="J685" s="1" t="str">
        <f t="shared" si="42"/>
        <v xml:space="preserve"> </v>
      </c>
      <c r="K685" s="5"/>
      <c r="L685" s="1" t="str">
        <f t="shared" si="43"/>
        <v xml:space="preserve"> </v>
      </c>
      <c r="M685" s="5"/>
    </row>
    <row r="686" spans="1:13" ht="63.75" x14ac:dyDescent="0.2">
      <c r="A686" s="4" t="s">
        <v>1622</v>
      </c>
      <c r="B686" s="4" t="s">
        <v>1623</v>
      </c>
      <c r="C686" s="5"/>
      <c r="D686" s="5"/>
      <c r="E686" s="1" t="str">
        <f t="shared" si="40"/>
        <v xml:space="preserve"> </v>
      </c>
      <c r="F686" s="5"/>
      <c r="G686" s="1" t="str">
        <f t="shared" si="41"/>
        <v xml:space="preserve"> </v>
      </c>
      <c r="H686" s="5"/>
      <c r="I686" s="5"/>
      <c r="J686" s="1" t="str">
        <f t="shared" si="42"/>
        <v xml:space="preserve"> </v>
      </c>
      <c r="K686" s="5"/>
      <c r="L686" s="1" t="str">
        <f t="shared" si="43"/>
        <v xml:space="preserve"> </v>
      </c>
      <c r="M686" s="5"/>
    </row>
    <row r="687" spans="1:13" ht="38.25" x14ac:dyDescent="0.2">
      <c r="A687" s="4" t="s">
        <v>1624</v>
      </c>
      <c r="B687" s="4" t="s">
        <v>1625</v>
      </c>
      <c r="C687" s="5">
        <v>25308.799999999999</v>
      </c>
      <c r="D687" s="5">
        <v>15969.07561</v>
      </c>
      <c r="E687" s="1">
        <f t="shared" si="40"/>
        <v>63.096929170881275</v>
      </c>
      <c r="F687" s="5">
        <v>13804.59388</v>
      </c>
      <c r="G687" s="1">
        <f t="shared" si="41"/>
        <v>115.67943069397997</v>
      </c>
      <c r="H687" s="5">
        <v>25308.799999999999</v>
      </c>
      <c r="I687" s="5">
        <v>15969.07561</v>
      </c>
      <c r="J687" s="1">
        <f t="shared" si="42"/>
        <v>63.096929170881275</v>
      </c>
      <c r="K687" s="5">
        <v>13804.59388</v>
      </c>
      <c r="L687" s="1">
        <f t="shared" si="43"/>
        <v>115.67943069397997</v>
      </c>
      <c r="M687" s="5">
        <v>1574.8631299999997</v>
      </c>
    </row>
    <row r="688" spans="1:13" ht="51" x14ac:dyDescent="0.2">
      <c r="A688" s="4" t="s">
        <v>1626</v>
      </c>
      <c r="B688" s="4" t="s">
        <v>1627</v>
      </c>
      <c r="C688" s="5">
        <v>25308.799999999999</v>
      </c>
      <c r="D688" s="5">
        <v>15969.07561</v>
      </c>
      <c r="E688" s="1">
        <f t="shared" si="40"/>
        <v>63.096929170881275</v>
      </c>
      <c r="F688" s="5">
        <v>13804.59388</v>
      </c>
      <c r="G688" s="1">
        <f t="shared" si="41"/>
        <v>115.67943069397997</v>
      </c>
      <c r="H688" s="5">
        <v>25308.799999999999</v>
      </c>
      <c r="I688" s="5">
        <v>15969.07561</v>
      </c>
      <c r="J688" s="1">
        <f t="shared" si="42"/>
        <v>63.096929170881275</v>
      </c>
      <c r="K688" s="5">
        <v>13804.59388</v>
      </c>
      <c r="L688" s="1">
        <f t="shared" si="43"/>
        <v>115.67943069397997</v>
      </c>
      <c r="M688" s="5">
        <v>1574.8631299999997</v>
      </c>
    </row>
    <row r="689" spans="1:13" ht="51" x14ac:dyDescent="0.2">
      <c r="A689" s="4" t="s">
        <v>1628</v>
      </c>
      <c r="B689" s="4" t="s">
        <v>1629</v>
      </c>
      <c r="C689" s="5">
        <v>372.3</v>
      </c>
      <c r="D689" s="5">
        <v>341.23507999999998</v>
      </c>
      <c r="E689" s="1">
        <f t="shared" si="40"/>
        <v>91.655944131077078</v>
      </c>
      <c r="F689" s="5">
        <v>233.56361000000001</v>
      </c>
      <c r="G689" s="1">
        <f t="shared" si="41"/>
        <v>146.09942019649378</v>
      </c>
      <c r="H689" s="5">
        <v>372.3</v>
      </c>
      <c r="I689" s="5">
        <v>341.23507999999998</v>
      </c>
      <c r="J689" s="1">
        <f t="shared" si="42"/>
        <v>91.655944131077078</v>
      </c>
      <c r="K689" s="5">
        <v>233.56361000000001</v>
      </c>
      <c r="L689" s="1">
        <f t="shared" si="43"/>
        <v>146.09942019649378</v>
      </c>
      <c r="M689" s="5">
        <v>67.972029999999961</v>
      </c>
    </row>
    <row r="690" spans="1:13" ht="63.75" x14ac:dyDescent="0.2">
      <c r="A690" s="4" t="s">
        <v>1630</v>
      </c>
      <c r="B690" s="4" t="s">
        <v>1631</v>
      </c>
      <c r="C690" s="5">
        <v>372.3</v>
      </c>
      <c r="D690" s="5">
        <v>341.23507999999998</v>
      </c>
      <c r="E690" s="1">
        <f t="shared" si="40"/>
        <v>91.655944131077078</v>
      </c>
      <c r="F690" s="5">
        <v>233.56361000000001</v>
      </c>
      <c r="G690" s="1">
        <f t="shared" si="41"/>
        <v>146.09942019649378</v>
      </c>
      <c r="H690" s="5">
        <v>372.3</v>
      </c>
      <c r="I690" s="5">
        <v>341.23507999999998</v>
      </c>
      <c r="J690" s="1">
        <f t="shared" si="42"/>
        <v>91.655944131077078</v>
      </c>
      <c r="K690" s="5">
        <v>233.56361000000001</v>
      </c>
      <c r="L690" s="1">
        <f t="shared" si="43"/>
        <v>146.09942019649378</v>
      </c>
      <c r="M690" s="5">
        <v>67.972029999999961</v>
      </c>
    </row>
    <row r="691" spans="1:13" ht="51" x14ac:dyDescent="0.2">
      <c r="A691" s="4" t="s">
        <v>1632</v>
      </c>
      <c r="B691" s="4" t="s">
        <v>1633</v>
      </c>
      <c r="C691" s="5">
        <v>12000</v>
      </c>
      <c r="D691" s="5">
        <v>5999.5320000000002</v>
      </c>
      <c r="E691" s="1">
        <f t="shared" si="40"/>
        <v>49.996099999999998</v>
      </c>
      <c r="F691" s="5"/>
      <c r="G691" s="1" t="str">
        <f t="shared" si="41"/>
        <v xml:space="preserve"> </v>
      </c>
      <c r="H691" s="5">
        <v>12000</v>
      </c>
      <c r="I691" s="5">
        <v>5999.5320000000002</v>
      </c>
      <c r="J691" s="1">
        <f t="shared" si="42"/>
        <v>49.996099999999998</v>
      </c>
      <c r="K691" s="5"/>
      <c r="L691" s="1" t="str">
        <f t="shared" si="43"/>
        <v xml:space="preserve"> </v>
      </c>
      <c r="M691" s="5"/>
    </row>
    <row r="692" spans="1:13" ht="51" x14ac:dyDescent="0.2">
      <c r="A692" s="4" t="s">
        <v>1634</v>
      </c>
      <c r="B692" s="4" t="s">
        <v>1635</v>
      </c>
      <c r="C692" s="5">
        <v>12000</v>
      </c>
      <c r="D692" s="5">
        <v>5999.5320000000002</v>
      </c>
      <c r="E692" s="1">
        <f t="shared" si="40"/>
        <v>49.996099999999998</v>
      </c>
      <c r="F692" s="5"/>
      <c r="G692" s="1" t="str">
        <f t="shared" si="41"/>
        <v xml:space="preserve"> </v>
      </c>
      <c r="H692" s="5">
        <v>12000</v>
      </c>
      <c r="I692" s="5">
        <v>5999.5320000000002</v>
      </c>
      <c r="J692" s="1">
        <f t="shared" si="42"/>
        <v>49.996099999999998</v>
      </c>
      <c r="K692" s="5"/>
      <c r="L692" s="1" t="str">
        <f t="shared" si="43"/>
        <v xml:space="preserve"> </v>
      </c>
      <c r="M692" s="5"/>
    </row>
    <row r="693" spans="1:13" ht="38.25" x14ac:dyDescent="0.2">
      <c r="A693" s="4" t="s">
        <v>1636</v>
      </c>
      <c r="B693" s="4" t="s">
        <v>1637</v>
      </c>
      <c r="C693" s="5">
        <v>5767.3</v>
      </c>
      <c r="D693" s="5"/>
      <c r="E693" s="1" t="str">
        <f t="shared" si="40"/>
        <v/>
      </c>
      <c r="F693" s="5"/>
      <c r="G693" s="1" t="str">
        <f t="shared" si="41"/>
        <v xml:space="preserve"> </v>
      </c>
      <c r="H693" s="5">
        <v>5767.3</v>
      </c>
      <c r="I693" s="5"/>
      <c r="J693" s="1" t="str">
        <f t="shared" si="42"/>
        <v/>
      </c>
      <c r="K693" s="5"/>
      <c r="L693" s="1" t="str">
        <f t="shared" si="43"/>
        <v xml:space="preserve"> </v>
      </c>
      <c r="M693" s="5"/>
    </row>
    <row r="694" spans="1:13" ht="38.25" x14ac:dyDescent="0.2">
      <c r="A694" s="4" t="s">
        <v>1638</v>
      </c>
      <c r="B694" s="4" t="s">
        <v>1639</v>
      </c>
      <c r="C694" s="5">
        <v>168152.6</v>
      </c>
      <c r="D694" s="5">
        <v>116046.70781000001</v>
      </c>
      <c r="E694" s="1">
        <f t="shared" si="40"/>
        <v>69.012734748080021</v>
      </c>
      <c r="F694" s="5">
        <v>115245.70509</v>
      </c>
      <c r="G694" s="1">
        <f t="shared" si="41"/>
        <v>100.69503910742223</v>
      </c>
      <c r="H694" s="5">
        <v>168152.6</v>
      </c>
      <c r="I694" s="5">
        <v>116046.70781000001</v>
      </c>
      <c r="J694" s="1">
        <f t="shared" si="42"/>
        <v>69.012734748080021</v>
      </c>
      <c r="K694" s="5">
        <v>115245.70509</v>
      </c>
      <c r="L694" s="1">
        <f t="shared" si="43"/>
        <v>100.69503910742223</v>
      </c>
      <c r="M694" s="5">
        <v>12190.700130000012</v>
      </c>
    </row>
    <row r="695" spans="1:13" ht="89.25" x14ac:dyDescent="0.2">
      <c r="A695" s="4" t="s">
        <v>1640</v>
      </c>
      <c r="B695" s="4" t="s">
        <v>1641</v>
      </c>
      <c r="C695" s="5"/>
      <c r="D695" s="5">
        <v>8724.7800000000007</v>
      </c>
      <c r="E695" s="1" t="str">
        <f t="shared" si="40"/>
        <v xml:space="preserve"> </v>
      </c>
      <c r="F695" s="5"/>
      <c r="G695" s="1" t="str">
        <f t="shared" si="41"/>
        <v xml:space="preserve"> </v>
      </c>
      <c r="H695" s="5"/>
      <c r="I695" s="5">
        <v>8724.7800000000007</v>
      </c>
      <c r="J695" s="1" t="str">
        <f t="shared" si="42"/>
        <v xml:space="preserve"> </v>
      </c>
      <c r="K695" s="5"/>
      <c r="L695" s="1" t="str">
        <f t="shared" si="43"/>
        <v xml:space="preserve"> </v>
      </c>
      <c r="M695" s="5">
        <v>6099.84</v>
      </c>
    </row>
    <row r="696" spans="1:13" ht="89.25" x14ac:dyDescent="0.2">
      <c r="A696" s="4" t="s">
        <v>1640</v>
      </c>
      <c r="B696" s="4" t="s">
        <v>1642</v>
      </c>
      <c r="C696" s="5"/>
      <c r="D696" s="5"/>
      <c r="E696" s="1" t="str">
        <f t="shared" si="40"/>
        <v xml:space="preserve"> </v>
      </c>
      <c r="F696" s="5">
        <v>4760.9279999999999</v>
      </c>
      <c r="G696" s="1" t="str">
        <f t="shared" si="41"/>
        <v/>
      </c>
      <c r="H696" s="5"/>
      <c r="I696" s="5"/>
      <c r="J696" s="1" t="str">
        <f t="shared" si="42"/>
        <v xml:space="preserve"> </v>
      </c>
      <c r="K696" s="5">
        <v>4760.9279999999999</v>
      </c>
      <c r="L696" s="1" t="str">
        <f t="shared" si="43"/>
        <v/>
      </c>
      <c r="M696" s="5"/>
    </row>
    <row r="697" spans="1:13" ht="102" x14ac:dyDescent="0.2">
      <c r="A697" s="4" t="s">
        <v>1643</v>
      </c>
      <c r="B697" s="4" t="s">
        <v>1644</v>
      </c>
      <c r="C697" s="5"/>
      <c r="D697" s="5">
        <v>8724.7800000000007</v>
      </c>
      <c r="E697" s="1" t="str">
        <f t="shared" si="40"/>
        <v xml:space="preserve"> </v>
      </c>
      <c r="F697" s="5"/>
      <c r="G697" s="1" t="str">
        <f t="shared" si="41"/>
        <v xml:space="preserve"> </v>
      </c>
      <c r="H697" s="5"/>
      <c r="I697" s="5">
        <v>8724.7800000000007</v>
      </c>
      <c r="J697" s="1" t="str">
        <f t="shared" si="42"/>
        <v xml:space="preserve"> </v>
      </c>
      <c r="K697" s="5"/>
      <c r="L697" s="1" t="str">
        <f t="shared" si="43"/>
        <v xml:space="preserve"> </v>
      </c>
      <c r="M697" s="5">
        <v>6099.84</v>
      </c>
    </row>
    <row r="698" spans="1:13" ht="102" x14ac:dyDescent="0.2">
      <c r="A698" s="4" t="s">
        <v>1643</v>
      </c>
      <c r="B698" s="4" t="s">
        <v>1645</v>
      </c>
      <c r="C698" s="5"/>
      <c r="D698" s="5"/>
      <c r="E698" s="1" t="str">
        <f t="shared" si="40"/>
        <v xml:space="preserve"> </v>
      </c>
      <c r="F698" s="5">
        <v>4760.9279999999999</v>
      </c>
      <c r="G698" s="1" t="str">
        <f t="shared" si="41"/>
        <v/>
      </c>
      <c r="H698" s="5"/>
      <c r="I698" s="5"/>
      <c r="J698" s="1" t="str">
        <f t="shared" si="42"/>
        <v xml:space="preserve"> </v>
      </c>
      <c r="K698" s="5">
        <v>4760.9279999999999</v>
      </c>
      <c r="L698" s="1" t="str">
        <f t="shared" si="43"/>
        <v/>
      </c>
      <c r="M698" s="5"/>
    </row>
    <row r="699" spans="1:13" ht="51" x14ac:dyDescent="0.2">
      <c r="A699" s="4" t="s">
        <v>1646</v>
      </c>
      <c r="B699" s="4" t="s">
        <v>1647</v>
      </c>
      <c r="C699" s="5">
        <v>1555.1</v>
      </c>
      <c r="D699" s="5">
        <v>1351.548</v>
      </c>
      <c r="E699" s="1">
        <f t="shared" si="40"/>
        <v>86.910680985145646</v>
      </c>
      <c r="F699" s="5"/>
      <c r="G699" s="1" t="str">
        <f t="shared" si="41"/>
        <v xml:space="preserve"> </v>
      </c>
      <c r="H699" s="5">
        <v>1555.1</v>
      </c>
      <c r="I699" s="5">
        <v>1351.548</v>
      </c>
      <c r="J699" s="1">
        <f t="shared" si="42"/>
        <v>86.910680985145646</v>
      </c>
      <c r="K699" s="5"/>
      <c r="L699" s="1" t="str">
        <f t="shared" si="43"/>
        <v xml:space="preserve"> </v>
      </c>
      <c r="M699" s="5"/>
    </row>
    <row r="700" spans="1:13" ht="51" x14ac:dyDescent="0.2">
      <c r="A700" s="4" t="s">
        <v>1646</v>
      </c>
      <c r="B700" s="4" t="s">
        <v>1648</v>
      </c>
      <c r="C700" s="5"/>
      <c r="D700" s="5"/>
      <c r="E700" s="1" t="str">
        <f t="shared" si="40"/>
        <v xml:space="preserve"> </v>
      </c>
      <c r="F700" s="5"/>
      <c r="G700" s="1" t="str">
        <f t="shared" si="41"/>
        <v xml:space="preserve"> </v>
      </c>
      <c r="H700" s="5"/>
      <c r="I700" s="5"/>
      <c r="J700" s="1" t="str">
        <f t="shared" si="42"/>
        <v xml:space="preserve"> </v>
      </c>
      <c r="K700" s="5"/>
      <c r="L700" s="1" t="str">
        <f t="shared" si="43"/>
        <v xml:space="preserve"> </v>
      </c>
      <c r="M700" s="5"/>
    </row>
    <row r="701" spans="1:13" ht="63.75" x14ac:dyDescent="0.2">
      <c r="A701" s="4" t="s">
        <v>1649</v>
      </c>
      <c r="B701" s="4" t="s">
        <v>1650</v>
      </c>
      <c r="C701" s="5">
        <v>1555.1</v>
      </c>
      <c r="D701" s="5">
        <v>1351.548</v>
      </c>
      <c r="E701" s="1">
        <f t="shared" si="40"/>
        <v>86.910680985145646</v>
      </c>
      <c r="F701" s="5"/>
      <c r="G701" s="1" t="str">
        <f t="shared" si="41"/>
        <v xml:space="preserve"> </v>
      </c>
      <c r="H701" s="5">
        <v>1555.1</v>
      </c>
      <c r="I701" s="5">
        <v>1351.548</v>
      </c>
      <c r="J701" s="1">
        <f t="shared" si="42"/>
        <v>86.910680985145646</v>
      </c>
      <c r="K701" s="5"/>
      <c r="L701" s="1" t="str">
        <f t="shared" si="43"/>
        <v xml:space="preserve"> </v>
      </c>
      <c r="M701" s="5"/>
    </row>
    <row r="702" spans="1:13" ht="63.75" x14ac:dyDescent="0.2">
      <c r="A702" s="4" t="s">
        <v>1649</v>
      </c>
      <c r="B702" s="4" t="s">
        <v>1651</v>
      </c>
      <c r="C702" s="5"/>
      <c r="D702" s="5"/>
      <c r="E702" s="1" t="str">
        <f t="shared" si="40"/>
        <v xml:space="preserve"> </v>
      </c>
      <c r="F702" s="5"/>
      <c r="G702" s="1" t="str">
        <f t="shared" si="41"/>
        <v xml:space="preserve"> </v>
      </c>
      <c r="H702" s="5"/>
      <c r="I702" s="5"/>
      <c r="J702" s="1" t="str">
        <f t="shared" si="42"/>
        <v xml:space="preserve"> </v>
      </c>
      <c r="K702" s="5"/>
      <c r="L702" s="1" t="str">
        <f t="shared" si="43"/>
        <v xml:space="preserve"> </v>
      </c>
      <c r="M702" s="5"/>
    </row>
    <row r="703" spans="1:13" ht="63.75" x14ac:dyDescent="0.2">
      <c r="A703" s="4" t="s">
        <v>1652</v>
      </c>
      <c r="B703" s="4" t="s">
        <v>1653</v>
      </c>
      <c r="C703" s="5">
        <v>5769.1</v>
      </c>
      <c r="D703" s="5">
        <v>3049.92</v>
      </c>
      <c r="E703" s="1">
        <f t="shared" si="40"/>
        <v>52.866478306841621</v>
      </c>
      <c r="F703" s="5"/>
      <c r="G703" s="1" t="str">
        <f t="shared" si="41"/>
        <v xml:space="preserve"> </v>
      </c>
      <c r="H703" s="5">
        <v>5769.1</v>
      </c>
      <c r="I703" s="5">
        <v>3049.92</v>
      </c>
      <c r="J703" s="1">
        <f t="shared" si="42"/>
        <v>52.866478306841621</v>
      </c>
      <c r="K703" s="5"/>
      <c r="L703" s="1" t="str">
        <f t="shared" si="43"/>
        <v xml:space="preserve"> </v>
      </c>
      <c r="M703" s="5">
        <v>1524.96</v>
      </c>
    </row>
    <row r="704" spans="1:13" ht="63.75" x14ac:dyDescent="0.2">
      <c r="A704" s="4" t="s">
        <v>1652</v>
      </c>
      <c r="B704" s="4" t="s">
        <v>1654</v>
      </c>
      <c r="C704" s="5"/>
      <c r="D704" s="5"/>
      <c r="E704" s="1" t="str">
        <f t="shared" si="40"/>
        <v xml:space="preserve"> </v>
      </c>
      <c r="F704" s="5">
        <v>5992.5959999999995</v>
      </c>
      <c r="G704" s="1" t="str">
        <f t="shared" si="41"/>
        <v/>
      </c>
      <c r="H704" s="5"/>
      <c r="I704" s="5"/>
      <c r="J704" s="1" t="str">
        <f t="shared" si="42"/>
        <v xml:space="preserve"> </v>
      </c>
      <c r="K704" s="5">
        <v>5992.5959999999995</v>
      </c>
      <c r="L704" s="1" t="str">
        <f t="shared" si="43"/>
        <v/>
      </c>
      <c r="M704" s="5"/>
    </row>
    <row r="705" spans="1:13" ht="63.75" x14ac:dyDescent="0.2">
      <c r="A705" s="4" t="s">
        <v>1655</v>
      </c>
      <c r="B705" s="4" t="s">
        <v>1656</v>
      </c>
      <c r="C705" s="5">
        <v>5769.1</v>
      </c>
      <c r="D705" s="5">
        <v>3049.92</v>
      </c>
      <c r="E705" s="1">
        <f t="shared" si="40"/>
        <v>52.866478306841621</v>
      </c>
      <c r="F705" s="5"/>
      <c r="G705" s="1" t="str">
        <f t="shared" si="41"/>
        <v xml:space="preserve"> </v>
      </c>
      <c r="H705" s="5">
        <v>5769.1</v>
      </c>
      <c r="I705" s="5">
        <v>3049.92</v>
      </c>
      <c r="J705" s="1">
        <f t="shared" si="42"/>
        <v>52.866478306841621</v>
      </c>
      <c r="K705" s="5"/>
      <c r="L705" s="1" t="str">
        <f t="shared" si="43"/>
        <v xml:space="preserve"> </v>
      </c>
      <c r="M705" s="5">
        <v>1524.96</v>
      </c>
    </row>
    <row r="706" spans="1:13" ht="76.5" x14ac:dyDescent="0.2">
      <c r="A706" s="4" t="s">
        <v>1655</v>
      </c>
      <c r="B706" s="4" t="s">
        <v>1657</v>
      </c>
      <c r="C706" s="5"/>
      <c r="D706" s="5"/>
      <c r="E706" s="1" t="str">
        <f t="shared" si="40"/>
        <v xml:space="preserve"> </v>
      </c>
      <c r="F706" s="5">
        <v>5992.5959999999995</v>
      </c>
      <c r="G706" s="1" t="str">
        <f t="shared" si="41"/>
        <v/>
      </c>
      <c r="H706" s="5"/>
      <c r="I706" s="5"/>
      <c r="J706" s="1" t="str">
        <f t="shared" si="42"/>
        <v xml:space="preserve"> </v>
      </c>
      <c r="K706" s="5">
        <v>5992.5959999999995</v>
      </c>
      <c r="L706" s="1" t="str">
        <f t="shared" si="43"/>
        <v/>
      </c>
      <c r="M706" s="5"/>
    </row>
    <row r="707" spans="1:13" ht="51" x14ac:dyDescent="0.2">
      <c r="A707" s="4" t="s">
        <v>1658</v>
      </c>
      <c r="B707" s="4" t="s">
        <v>1659</v>
      </c>
      <c r="C707" s="5">
        <v>189029.2</v>
      </c>
      <c r="D707" s="5">
        <v>187430.73120000001</v>
      </c>
      <c r="E707" s="1">
        <f t="shared" si="40"/>
        <v>99.154379958228674</v>
      </c>
      <c r="F707" s="5">
        <v>178861.24885</v>
      </c>
      <c r="G707" s="1">
        <f t="shared" si="41"/>
        <v>104.79113413615192</v>
      </c>
      <c r="H707" s="5">
        <v>189029.2</v>
      </c>
      <c r="I707" s="5">
        <v>187430.73120000001</v>
      </c>
      <c r="J707" s="1">
        <f t="shared" si="42"/>
        <v>99.154379958228674</v>
      </c>
      <c r="K707" s="5">
        <v>178861.24885</v>
      </c>
      <c r="L707" s="1">
        <f t="shared" si="43"/>
        <v>104.79113413615192</v>
      </c>
      <c r="M707" s="5">
        <v>198.67052000001422</v>
      </c>
    </row>
    <row r="708" spans="1:13" ht="63.75" x14ac:dyDescent="0.2">
      <c r="A708" s="4" t="s">
        <v>1660</v>
      </c>
      <c r="B708" s="4" t="s">
        <v>1661</v>
      </c>
      <c r="C708" s="5">
        <v>189029.2</v>
      </c>
      <c r="D708" s="5">
        <v>187430.73120000001</v>
      </c>
      <c r="E708" s="1">
        <f t="shared" si="40"/>
        <v>99.154379958228674</v>
      </c>
      <c r="F708" s="5">
        <v>178861.24885</v>
      </c>
      <c r="G708" s="1">
        <f t="shared" si="41"/>
        <v>104.79113413615192</v>
      </c>
      <c r="H708" s="5">
        <v>189029.2</v>
      </c>
      <c r="I708" s="5">
        <v>187430.73120000001</v>
      </c>
      <c r="J708" s="1">
        <f t="shared" si="42"/>
        <v>99.154379958228674</v>
      </c>
      <c r="K708" s="5">
        <v>178861.24885</v>
      </c>
      <c r="L708" s="1">
        <f t="shared" si="43"/>
        <v>104.79113413615192</v>
      </c>
      <c r="M708" s="5">
        <v>198.67052000001422</v>
      </c>
    </row>
    <row r="709" spans="1:13" ht="76.5" x14ac:dyDescent="0.2">
      <c r="A709" s="4" t="s">
        <v>1662</v>
      </c>
      <c r="B709" s="4" t="s">
        <v>1663</v>
      </c>
      <c r="C709" s="5">
        <v>79.3</v>
      </c>
      <c r="D709" s="5">
        <v>14.81157</v>
      </c>
      <c r="E709" s="1">
        <f t="shared" si="40"/>
        <v>18.677894073139974</v>
      </c>
      <c r="F709" s="5"/>
      <c r="G709" s="1" t="str">
        <f t="shared" si="41"/>
        <v xml:space="preserve"> </v>
      </c>
      <c r="H709" s="5">
        <v>79.3</v>
      </c>
      <c r="I709" s="5">
        <v>14.81157</v>
      </c>
      <c r="J709" s="1">
        <f t="shared" si="42"/>
        <v>18.677894073139974</v>
      </c>
      <c r="K709" s="5"/>
      <c r="L709" s="1" t="str">
        <f t="shared" si="43"/>
        <v xml:space="preserve"> </v>
      </c>
      <c r="M709" s="5">
        <v>1.6457300000000004</v>
      </c>
    </row>
    <row r="710" spans="1:13" ht="76.5" x14ac:dyDescent="0.2">
      <c r="A710" s="4" t="s">
        <v>1662</v>
      </c>
      <c r="B710" s="4" t="s">
        <v>1664</v>
      </c>
      <c r="C710" s="5"/>
      <c r="D710" s="5"/>
      <c r="E710" s="1" t="str">
        <f t="shared" si="40"/>
        <v xml:space="preserve"> </v>
      </c>
      <c r="F710" s="5">
        <v>15.6587</v>
      </c>
      <c r="G710" s="1" t="str">
        <f t="shared" si="41"/>
        <v/>
      </c>
      <c r="H710" s="5"/>
      <c r="I710" s="5"/>
      <c r="J710" s="1" t="str">
        <f t="shared" si="42"/>
        <v xml:space="preserve"> </v>
      </c>
      <c r="K710" s="5">
        <v>15.6587</v>
      </c>
      <c r="L710" s="1" t="str">
        <f t="shared" si="43"/>
        <v/>
      </c>
      <c r="M710" s="5"/>
    </row>
    <row r="711" spans="1:13" ht="89.25" x14ac:dyDescent="0.2">
      <c r="A711" s="4" t="s">
        <v>1665</v>
      </c>
      <c r="B711" s="4" t="s">
        <v>1666</v>
      </c>
      <c r="C711" s="5">
        <v>79.3</v>
      </c>
      <c r="D711" s="5">
        <v>14.81157</v>
      </c>
      <c r="E711" s="1">
        <f t="shared" ref="E711:E774" si="44">IF(C711=0," ",IF(D711/C711*100&gt;200,"свыше 200",IF(D711/C711&gt;0,D711/C711*100,"")))</f>
        <v>18.677894073139974</v>
      </c>
      <c r="F711" s="5"/>
      <c r="G711" s="1" t="str">
        <f t="shared" ref="G711:G774" si="45">IF(F711=0," ",IF(D711/F711*100&gt;200,"свыше 200",IF(D711/F711&gt;0,D711/F711*100,"")))</f>
        <v xml:space="preserve"> </v>
      </c>
      <c r="H711" s="5">
        <v>79.3</v>
      </c>
      <c r="I711" s="5">
        <v>14.81157</v>
      </c>
      <c r="J711" s="1">
        <f t="shared" ref="J711:J774" si="46">IF(H711=0," ",IF(I711/H711*100&gt;200,"свыше 200",IF(I711/H711&gt;0,I711/H711*100,"")))</f>
        <v>18.677894073139974</v>
      </c>
      <c r="K711" s="5"/>
      <c r="L711" s="1" t="str">
        <f t="shared" ref="L711:L774" si="47">IF(K711=0," ",IF(I711/K711*100&gt;200,"свыше 200",IF(I711/K711&gt;0,I711/K711*100,"")))</f>
        <v xml:space="preserve"> </v>
      </c>
      <c r="M711" s="5">
        <v>1.6457300000000004</v>
      </c>
    </row>
    <row r="712" spans="1:13" ht="89.25" x14ac:dyDescent="0.2">
      <c r="A712" s="4" t="s">
        <v>1665</v>
      </c>
      <c r="B712" s="4" t="s">
        <v>1667</v>
      </c>
      <c r="C712" s="5"/>
      <c r="D712" s="5"/>
      <c r="E712" s="1" t="str">
        <f t="shared" si="44"/>
        <v xml:space="preserve"> </v>
      </c>
      <c r="F712" s="5">
        <v>15.6587</v>
      </c>
      <c r="G712" s="1" t="str">
        <f t="shared" si="45"/>
        <v/>
      </c>
      <c r="H712" s="5"/>
      <c r="I712" s="5"/>
      <c r="J712" s="1" t="str">
        <f t="shared" si="46"/>
        <v xml:space="preserve"> </v>
      </c>
      <c r="K712" s="5">
        <v>15.6587</v>
      </c>
      <c r="L712" s="1" t="str">
        <f t="shared" si="47"/>
        <v/>
      </c>
      <c r="M712" s="5"/>
    </row>
    <row r="713" spans="1:13" ht="25.5" x14ac:dyDescent="0.2">
      <c r="A713" s="4" t="s">
        <v>1668</v>
      </c>
      <c r="B713" s="4" t="s">
        <v>1669</v>
      </c>
      <c r="C713" s="5">
        <v>599883.4</v>
      </c>
      <c r="D713" s="5">
        <v>547809.45643999998</v>
      </c>
      <c r="E713" s="1">
        <f t="shared" si="44"/>
        <v>91.319322461665038</v>
      </c>
      <c r="F713" s="5">
        <v>528996.40494000004</v>
      </c>
      <c r="G713" s="1">
        <f t="shared" si="45"/>
        <v>103.55636660746943</v>
      </c>
      <c r="H713" s="5">
        <v>599883.4</v>
      </c>
      <c r="I713" s="5">
        <v>547809.45643999998</v>
      </c>
      <c r="J713" s="1">
        <f t="shared" si="46"/>
        <v>91.319322461665038</v>
      </c>
      <c r="K713" s="5">
        <v>528996.40494000004</v>
      </c>
      <c r="L713" s="1">
        <f t="shared" si="47"/>
        <v>103.55636660746943</v>
      </c>
      <c r="M713" s="5">
        <v>61489.293929999985</v>
      </c>
    </row>
    <row r="714" spans="1:13" ht="38.25" x14ac:dyDescent="0.2">
      <c r="A714" s="4" t="s">
        <v>1670</v>
      </c>
      <c r="B714" s="4" t="s">
        <v>1671</v>
      </c>
      <c r="C714" s="5">
        <v>599883.4</v>
      </c>
      <c r="D714" s="5">
        <v>547809.45643999998</v>
      </c>
      <c r="E714" s="1">
        <f t="shared" si="44"/>
        <v>91.319322461665038</v>
      </c>
      <c r="F714" s="5">
        <v>528996.40494000004</v>
      </c>
      <c r="G714" s="1">
        <f t="shared" si="45"/>
        <v>103.55636660746943</v>
      </c>
      <c r="H714" s="5">
        <v>599883.4</v>
      </c>
      <c r="I714" s="5">
        <v>547809.45643999998</v>
      </c>
      <c r="J714" s="1">
        <f t="shared" si="46"/>
        <v>91.319322461665038</v>
      </c>
      <c r="K714" s="5">
        <v>528996.40494000004</v>
      </c>
      <c r="L714" s="1">
        <f t="shared" si="47"/>
        <v>103.55636660746943</v>
      </c>
      <c r="M714" s="5">
        <v>61489.293929999985</v>
      </c>
    </row>
    <row r="715" spans="1:13" ht="76.5" x14ac:dyDescent="0.2">
      <c r="A715" s="4" t="s">
        <v>1672</v>
      </c>
      <c r="B715" s="4" t="s">
        <v>1673</v>
      </c>
      <c r="C715" s="5"/>
      <c r="D715" s="5"/>
      <c r="E715" s="1" t="str">
        <f t="shared" si="44"/>
        <v xml:space="preserve"> </v>
      </c>
      <c r="F715" s="5">
        <v>158140.81596000001</v>
      </c>
      <c r="G715" s="1" t="str">
        <f t="shared" si="45"/>
        <v/>
      </c>
      <c r="H715" s="5"/>
      <c r="I715" s="5"/>
      <c r="J715" s="1" t="str">
        <f t="shared" si="46"/>
        <v xml:space="preserve"> </v>
      </c>
      <c r="K715" s="5">
        <v>158140.81596000001</v>
      </c>
      <c r="L715" s="1" t="str">
        <f t="shared" si="47"/>
        <v/>
      </c>
      <c r="M715" s="5"/>
    </row>
    <row r="716" spans="1:13" ht="51" x14ac:dyDescent="0.2">
      <c r="A716" s="4" t="s">
        <v>1672</v>
      </c>
      <c r="B716" s="4" t="s">
        <v>1674</v>
      </c>
      <c r="C716" s="5">
        <v>209671.4</v>
      </c>
      <c r="D716" s="5">
        <v>116487.56602</v>
      </c>
      <c r="E716" s="1">
        <f t="shared" si="44"/>
        <v>55.557203328637094</v>
      </c>
      <c r="F716" s="5"/>
      <c r="G716" s="1" t="str">
        <f t="shared" si="45"/>
        <v xml:space="preserve"> </v>
      </c>
      <c r="H716" s="5">
        <v>209671.4</v>
      </c>
      <c r="I716" s="5">
        <v>116487.56602</v>
      </c>
      <c r="J716" s="1">
        <f t="shared" si="46"/>
        <v>55.557203328637094</v>
      </c>
      <c r="K716" s="5"/>
      <c r="L716" s="1" t="str">
        <f t="shared" si="47"/>
        <v xml:space="preserve"> </v>
      </c>
      <c r="M716" s="5">
        <v>12426.056819999998</v>
      </c>
    </row>
    <row r="717" spans="1:13" ht="25.5" x14ac:dyDescent="0.2">
      <c r="A717" s="4" t="s">
        <v>1675</v>
      </c>
      <c r="B717" s="4" t="s">
        <v>1676</v>
      </c>
      <c r="C717" s="5">
        <v>19195.8</v>
      </c>
      <c r="D717" s="5">
        <v>19195.8</v>
      </c>
      <c r="E717" s="1">
        <f t="shared" si="44"/>
        <v>100</v>
      </c>
      <c r="F717" s="5">
        <v>19194.7</v>
      </c>
      <c r="G717" s="1">
        <f t="shared" si="45"/>
        <v>100.00573074859204</v>
      </c>
      <c r="H717" s="5">
        <v>19195.8</v>
      </c>
      <c r="I717" s="5">
        <v>19195.8</v>
      </c>
      <c r="J717" s="1">
        <f t="shared" si="46"/>
        <v>100</v>
      </c>
      <c r="K717" s="5">
        <v>19194.7</v>
      </c>
      <c r="L717" s="1">
        <f t="shared" si="47"/>
        <v>100.00573074859204</v>
      </c>
      <c r="M717" s="5"/>
    </row>
    <row r="718" spans="1:13" ht="38.25" x14ac:dyDescent="0.2">
      <c r="A718" s="4" t="s">
        <v>1677</v>
      </c>
      <c r="B718" s="4" t="s">
        <v>1678</v>
      </c>
      <c r="C718" s="5">
        <v>19195.8</v>
      </c>
      <c r="D718" s="5">
        <v>19195.8</v>
      </c>
      <c r="E718" s="1">
        <f t="shared" si="44"/>
        <v>100</v>
      </c>
      <c r="F718" s="5">
        <v>19194.7</v>
      </c>
      <c r="G718" s="1">
        <f t="shared" si="45"/>
        <v>100.00573074859204</v>
      </c>
      <c r="H718" s="5">
        <v>19195.8</v>
      </c>
      <c r="I718" s="5">
        <v>19195.8</v>
      </c>
      <c r="J718" s="1">
        <f t="shared" si="46"/>
        <v>100</v>
      </c>
      <c r="K718" s="5">
        <v>19194.7</v>
      </c>
      <c r="L718" s="1">
        <f t="shared" si="47"/>
        <v>100.00573074859204</v>
      </c>
      <c r="M718" s="5"/>
    </row>
    <row r="719" spans="1:13" ht="25.5" x14ac:dyDescent="0.2">
      <c r="A719" s="4" t="s">
        <v>1679</v>
      </c>
      <c r="B719" s="4" t="s">
        <v>1680</v>
      </c>
      <c r="C719" s="5">
        <v>4379.1000000000004</v>
      </c>
      <c r="D719" s="5">
        <v>4379.1000000000004</v>
      </c>
      <c r="E719" s="1">
        <f t="shared" si="44"/>
        <v>100</v>
      </c>
      <c r="F719" s="5">
        <v>1245.4000000000001</v>
      </c>
      <c r="G719" s="1" t="str">
        <f t="shared" si="45"/>
        <v>свыше 200</v>
      </c>
      <c r="H719" s="5">
        <v>4379.1000000000004</v>
      </c>
      <c r="I719" s="5">
        <v>4379.1000000000004</v>
      </c>
      <c r="J719" s="1">
        <f t="shared" si="46"/>
        <v>100</v>
      </c>
      <c r="K719" s="5">
        <v>1245.4000000000001</v>
      </c>
      <c r="L719" s="1" t="str">
        <f t="shared" si="47"/>
        <v>свыше 200</v>
      </c>
      <c r="M719" s="5"/>
    </row>
    <row r="720" spans="1:13" ht="25.5" x14ac:dyDescent="0.2">
      <c r="A720" s="4" t="s">
        <v>1681</v>
      </c>
      <c r="B720" s="4" t="s">
        <v>1682</v>
      </c>
      <c r="C720" s="5">
        <v>4379.1000000000004</v>
      </c>
      <c r="D720" s="5">
        <v>4379.1000000000004</v>
      </c>
      <c r="E720" s="1">
        <f t="shared" si="44"/>
        <v>100</v>
      </c>
      <c r="F720" s="5">
        <v>1245.4000000000001</v>
      </c>
      <c r="G720" s="1" t="str">
        <f t="shared" si="45"/>
        <v>свыше 200</v>
      </c>
      <c r="H720" s="5">
        <v>4379.1000000000004</v>
      </c>
      <c r="I720" s="5">
        <v>4379.1000000000004</v>
      </c>
      <c r="J720" s="1">
        <f t="shared" si="46"/>
        <v>100</v>
      </c>
      <c r="K720" s="5">
        <v>1245.4000000000001</v>
      </c>
      <c r="L720" s="1" t="str">
        <f t="shared" si="47"/>
        <v>свыше 200</v>
      </c>
      <c r="M720" s="5"/>
    </row>
    <row r="721" spans="1:13" ht="63.75" x14ac:dyDescent="0.2">
      <c r="A721" s="4" t="s">
        <v>1683</v>
      </c>
      <c r="B721" s="4" t="s">
        <v>1684</v>
      </c>
      <c r="C721" s="5">
        <v>840.8</v>
      </c>
      <c r="D721" s="5">
        <v>840.8</v>
      </c>
      <c r="E721" s="1">
        <f t="shared" si="44"/>
        <v>100</v>
      </c>
      <c r="F721" s="5"/>
      <c r="G721" s="1" t="str">
        <f t="shared" si="45"/>
        <v xml:space="preserve"> </v>
      </c>
      <c r="H721" s="5">
        <v>840.8</v>
      </c>
      <c r="I721" s="5">
        <v>840.8</v>
      </c>
      <c r="J721" s="1">
        <f t="shared" si="46"/>
        <v>100</v>
      </c>
      <c r="K721" s="5"/>
      <c r="L721" s="1" t="str">
        <f t="shared" si="47"/>
        <v xml:space="preserve"> </v>
      </c>
      <c r="M721" s="5"/>
    </row>
    <row r="722" spans="1:13" ht="76.5" x14ac:dyDescent="0.2">
      <c r="A722" s="4" t="s">
        <v>1685</v>
      </c>
      <c r="B722" s="4" t="s">
        <v>1686</v>
      </c>
      <c r="C722" s="5">
        <v>840.8</v>
      </c>
      <c r="D722" s="5">
        <v>840.8</v>
      </c>
      <c r="E722" s="1">
        <f t="shared" si="44"/>
        <v>100</v>
      </c>
      <c r="F722" s="5"/>
      <c r="G722" s="1" t="str">
        <f t="shared" si="45"/>
        <v xml:space="preserve"> </v>
      </c>
      <c r="H722" s="5">
        <v>840.8</v>
      </c>
      <c r="I722" s="5">
        <v>840.8</v>
      </c>
      <c r="J722" s="1">
        <f t="shared" si="46"/>
        <v>100</v>
      </c>
      <c r="K722" s="5"/>
      <c r="L722" s="1" t="str">
        <f t="shared" si="47"/>
        <v xml:space="preserve"> </v>
      </c>
      <c r="M722" s="5"/>
    </row>
    <row r="723" spans="1:13" ht="89.25" x14ac:dyDescent="0.2">
      <c r="A723" s="4" t="s">
        <v>1687</v>
      </c>
      <c r="B723" s="4" t="s">
        <v>1688</v>
      </c>
      <c r="C723" s="5">
        <v>298641.59999999998</v>
      </c>
      <c r="D723" s="5">
        <v>236948.41128999999</v>
      </c>
      <c r="E723" s="1">
        <f t="shared" si="44"/>
        <v>79.342064631986972</v>
      </c>
      <c r="F723" s="5">
        <v>226351.94367000001</v>
      </c>
      <c r="G723" s="1">
        <f t="shared" si="45"/>
        <v>104.68141225040624</v>
      </c>
      <c r="H723" s="5">
        <v>298641.59999999998</v>
      </c>
      <c r="I723" s="5">
        <v>236948.41128999999</v>
      </c>
      <c r="J723" s="1">
        <f t="shared" si="46"/>
        <v>79.342064631986972</v>
      </c>
      <c r="K723" s="5">
        <v>226351.94367000001</v>
      </c>
      <c r="L723" s="1">
        <f t="shared" si="47"/>
        <v>104.68141225040624</v>
      </c>
      <c r="M723" s="5">
        <v>15775.976869999984</v>
      </c>
    </row>
    <row r="724" spans="1:13" ht="89.25" x14ac:dyDescent="0.2">
      <c r="A724" s="4" t="s">
        <v>1689</v>
      </c>
      <c r="B724" s="4" t="s">
        <v>1690</v>
      </c>
      <c r="C724" s="5">
        <v>298641.59999999998</v>
      </c>
      <c r="D724" s="5">
        <v>236948.41128999999</v>
      </c>
      <c r="E724" s="1">
        <f t="shared" si="44"/>
        <v>79.342064631986972</v>
      </c>
      <c r="F724" s="5">
        <v>226351.94367000001</v>
      </c>
      <c r="G724" s="1">
        <f t="shared" si="45"/>
        <v>104.68141225040624</v>
      </c>
      <c r="H724" s="5">
        <v>298641.59999999998</v>
      </c>
      <c r="I724" s="5">
        <v>236948.41128999999</v>
      </c>
      <c r="J724" s="1">
        <f t="shared" si="46"/>
        <v>79.342064631986972</v>
      </c>
      <c r="K724" s="5">
        <v>226351.94367000001</v>
      </c>
      <c r="L724" s="1">
        <f t="shared" si="47"/>
        <v>104.68141225040624</v>
      </c>
      <c r="M724" s="5">
        <v>15775.976869999984</v>
      </c>
    </row>
    <row r="725" spans="1:13" ht="25.5" x14ac:dyDescent="0.2">
      <c r="A725" s="4" t="s">
        <v>1691</v>
      </c>
      <c r="B725" s="4" t="s">
        <v>1692</v>
      </c>
      <c r="C725" s="5">
        <v>76326.8</v>
      </c>
      <c r="D725" s="5">
        <v>51677.661079999998</v>
      </c>
      <c r="E725" s="1">
        <f t="shared" si="44"/>
        <v>67.705787587059845</v>
      </c>
      <c r="F725" s="5">
        <v>53875.646860000001</v>
      </c>
      <c r="G725" s="1">
        <f t="shared" si="45"/>
        <v>95.920260993410182</v>
      </c>
      <c r="H725" s="5">
        <v>76326.8</v>
      </c>
      <c r="I725" s="5">
        <v>51677.661079999998</v>
      </c>
      <c r="J725" s="1">
        <f t="shared" si="46"/>
        <v>67.705787587059845</v>
      </c>
      <c r="K725" s="5">
        <v>53875.646860000001</v>
      </c>
      <c r="L725" s="1">
        <f t="shared" si="47"/>
        <v>95.920260993410182</v>
      </c>
      <c r="M725" s="5">
        <v>4527.9745199999961</v>
      </c>
    </row>
    <row r="726" spans="1:13" x14ac:dyDescent="0.2">
      <c r="A726" s="4" t="s">
        <v>1693</v>
      </c>
      <c r="B726" s="4" t="s">
        <v>1694</v>
      </c>
      <c r="C726" s="5">
        <v>3622.4929999999999</v>
      </c>
      <c r="D726" s="5"/>
      <c r="E726" s="1" t="str">
        <f t="shared" si="44"/>
        <v/>
      </c>
      <c r="F726" s="5"/>
      <c r="G726" s="1" t="str">
        <f t="shared" si="45"/>
        <v xml:space="preserve"> </v>
      </c>
      <c r="H726" s="5"/>
      <c r="I726" s="5"/>
      <c r="J726" s="1" t="str">
        <f t="shared" si="46"/>
        <v xml:space="preserve"> </v>
      </c>
      <c r="K726" s="5"/>
      <c r="L726" s="1" t="str">
        <f t="shared" si="47"/>
        <v xml:space="preserve"> </v>
      </c>
      <c r="M726" s="5"/>
    </row>
    <row r="727" spans="1:13" x14ac:dyDescent="0.2">
      <c r="A727" s="4" t="s">
        <v>1695</v>
      </c>
      <c r="B727" s="4" t="s">
        <v>1696</v>
      </c>
      <c r="C727" s="5">
        <v>3622.4929999999999</v>
      </c>
      <c r="D727" s="5"/>
      <c r="E727" s="1" t="str">
        <f t="shared" si="44"/>
        <v/>
      </c>
      <c r="F727" s="5"/>
      <c r="G727" s="1" t="str">
        <f t="shared" si="45"/>
        <v xml:space="preserve"> </v>
      </c>
      <c r="H727" s="5"/>
      <c r="I727" s="5"/>
      <c r="J727" s="1" t="str">
        <f t="shared" si="46"/>
        <v xml:space="preserve"> </v>
      </c>
      <c r="K727" s="5"/>
      <c r="L727" s="1" t="str">
        <f t="shared" si="47"/>
        <v xml:space="preserve"> </v>
      </c>
      <c r="M727" s="5"/>
    </row>
    <row r="728" spans="1:13" x14ac:dyDescent="0.2">
      <c r="A728" s="4" t="s">
        <v>1697</v>
      </c>
      <c r="B728" s="4" t="s">
        <v>1698</v>
      </c>
      <c r="C728" s="5">
        <v>551642.13511000003</v>
      </c>
      <c r="D728" s="5">
        <v>548464.25633</v>
      </c>
      <c r="E728" s="1">
        <f t="shared" si="44"/>
        <v>99.423923848861477</v>
      </c>
      <c r="F728" s="5">
        <v>1384103.6556599999</v>
      </c>
      <c r="G728" s="1">
        <f t="shared" si="45"/>
        <v>39.62595244129087</v>
      </c>
      <c r="H728" s="5">
        <v>543501.21611000004</v>
      </c>
      <c r="I728" s="5">
        <v>548464.25633</v>
      </c>
      <c r="J728" s="1">
        <f t="shared" si="46"/>
        <v>100.91316083071938</v>
      </c>
      <c r="K728" s="5">
        <v>1384103.6556599999</v>
      </c>
      <c r="L728" s="1">
        <f t="shared" si="47"/>
        <v>39.62595244129087</v>
      </c>
      <c r="M728" s="5">
        <v>35259.488219999999</v>
      </c>
    </row>
    <row r="729" spans="1:13" ht="51" x14ac:dyDescent="0.2">
      <c r="A729" s="4" t="s">
        <v>1699</v>
      </c>
      <c r="B729" s="4" t="s">
        <v>1700</v>
      </c>
      <c r="C729" s="5"/>
      <c r="D729" s="5"/>
      <c r="E729" s="1" t="str">
        <f t="shared" si="44"/>
        <v xml:space="preserve"> </v>
      </c>
      <c r="F729" s="5"/>
      <c r="G729" s="1" t="str">
        <f t="shared" si="45"/>
        <v xml:space="preserve"> </v>
      </c>
      <c r="H729" s="5"/>
      <c r="I729" s="5"/>
      <c r="J729" s="1" t="str">
        <f t="shared" si="46"/>
        <v xml:space="preserve"> </v>
      </c>
      <c r="K729" s="5"/>
      <c r="L729" s="1" t="str">
        <f t="shared" si="47"/>
        <v xml:space="preserve"> </v>
      </c>
      <c r="M729" s="5"/>
    </row>
    <row r="730" spans="1:13" ht="63.75" x14ac:dyDescent="0.2">
      <c r="A730" s="4" t="s">
        <v>1701</v>
      </c>
      <c r="B730" s="4" t="s">
        <v>1702</v>
      </c>
      <c r="C730" s="5"/>
      <c r="D730" s="5"/>
      <c r="E730" s="1" t="str">
        <f t="shared" si="44"/>
        <v xml:space="preserve"> </v>
      </c>
      <c r="F730" s="5"/>
      <c r="G730" s="1" t="str">
        <f t="shared" si="45"/>
        <v xml:space="preserve"> </v>
      </c>
      <c r="H730" s="5"/>
      <c r="I730" s="5"/>
      <c r="J730" s="1" t="str">
        <f t="shared" si="46"/>
        <v xml:space="preserve"> </v>
      </c>
      <c r="K730" s="5"/>
      <c r="L730" s="1" t="str">
        <f t="shared" si="47"/>
        <v xml:space="preserve"> </v>
      </c>
      <c r="M730" s="5"/>
    </row>
    <row r="731" spans="1:13" ht="102" x14ac:dyDescent="0.2">
      <c r="A731" s="4" t="s">
        <v>1703</v>
      </c>
      <c r="B731" s="4" t="s">
        <v>1704</v>
      </c>
      <c r="C731" s="5"/>
      <c r="D731" s="5"/>
      <c r="E731" s="1" t="str">
        <f t="shared" si="44"/>
        <v xml:space="preserve"> </v>
      </c>
      <c r="F731" s="5">
        <v>24</v>
      </c>
      <c r="G731" s="1" t="str">
        <f t="shared" si="45"/>
        <v/>
      </c>
      <c r="H731" s="5"/>
      <c r="I731" s="5"/>
      <c r="J731" s="1" t="str">
        <f t="shared" si="46"/>
        <v xml:space="preserve"> </v>
      </c>
      <c r="K731" s="5">
        <v>24</v>
      </c>
      <c r="L731" s="1" t="str">
        <f t="shared" si="47"/>
        <v/>
      </c>
      <c r="M731" s="5"/>
    </row>
    <row r="732" spans="1:13" ht="127.5" x14ac:dyDescent="0.2">
      <c r="A732" s="4" t="s">
        <v>1705</v>
      </c>
      <c r="B732" s="4" t="s">
        <v>1706</v>
      </c>
      <c r="C732" s="5"/>
      <c r="D732" s="5">
        <v>293.58015999999998</v>
      </c>
      <c r="E732" s="1" t="str">
        <f t="shared" si="44"/>
        <v xml:space="preserve"> </v>
      </c>
      <c r="F732" s="5"/>
      <c r="G732" s="1" t="str">
        <f t="shared" si="45"/>
        <v xml:space="preserve"> </v>
      </c>
      <c r="H732" s="5"/>
      <c r="I732" s="5">
        <v>293.58015999999998</v>
      </c>
      <c r="J732" s="1" t="str">
        <f t="shared" si="46"/>
        <v xml:space="preserve"> </v>
      </c>
      <c r="K732" s="5"/>
      <c r="L732" s="1" t="str">
        <f t="shared" si="47"/>
        <v xml:space="preserve"> </v>
      </c>
      <c r="M732" s="5">
        <v>293.58015999999998</v>
      </c>
    </row>
    <row r="733" spans="1:13" ht="140.25" x14ac:dyDescent="0.2">
      <c r="A733" s="4" t="s">
        <v>1707</v>
      </c>
      <c r="B733" s="4" t="s">
        <v>1708</v>
      </c>
      <c r="C733" s="5"/>
      <c r="D733" s="5">
        <v>293.58015999999998</v>
      </c>
      <c r="E733" s="1" t="str">
        <f t="shared" si="44"/>
        <v xml:space="preserve"> </v>
      </c>
      <c r="F733" s="5"/>
      <c r="G733" s="1" t="str">
        <f t="shared" si="45"/>
        <v xml:space="preserve"> </v>
      </c>
      <c r="H733" s="5"/>
      <c r="I733" s="5">
        <v>293.58015999999998</v>
      </c>
      <c r="J733" s="1" t="str">
        <f t="shared" si="46"/>
        <v xml:space="preserve"> </v>
      </c>
      <c r="K733" s="5"/>
      <c r="L733" s="1" t="str">
        <f t="shared" si="47"/>
        <v xml:space="preserve"> </v>
      </c>
      <c r="M733" s="5">
        <v>293.58015999999998</v>
      </c>
    </row>
    <row r="734" spans="1:13" ht="51" x14ac:dyDescent="0.2">
      <c r="A734" s="4" t="s">
        <v>1709</v>
      </c>
      <c r="B734" s="4" t="s">
        <v>1710</v>
      </c>
      <c r="C734" s="5">
        <v>11497.04571</v>
      </c>
      <c r="D734" s="5">
        <v>7710.4476299999997</v>
      </c>
      <c r="E734" s="1">
        <f t="shared" si="44"/>
        <v>67.064599241294999</v>
      </c>
      <c r="F734" s="5">
        <v>7584.2919700000002</v>
      </c>
      <c r="G734" s="1">
        <f t="shared" si="45"/>
        <v>101.66338084687423</v>
      </c>
      <c r="H734" s="5">
        <v>11497.04571</v>
      </c>
      <c r="I734" s="5">
        <v>7710.4476299999997</v>
      </c>
      <c r="J734" s="1">
        <f t="shared" si="46"/>
        <v>67.064599241294999</v>
      </c>
      <c r="K734" s="5">
        <v>7584.2919700000002</v>
      </c>
      <c r="L734" s="1">
        <f t="shared" si="47"/>
        <v>101.66338084687423</v>
      </c>
      <c r="M734" s="5">
        <v>552.37628999999924</v>
      </c>
    </row>
    <row r="735" spans="1:13" ht="51" x14ac:dyDescent="0.2">
      <c r="A735" s="4" t="s">
        <v>1711</v>
      </c>
      <c r="B735" s="4" t="s">
        <v>1712</v>
      </c>
      <c r="C735" s="5">
        <v>6584.5703999999996</v>
      </c>
      <c r="D735" s="5">
        <v>3750.1555199999998</v>
      </c>
      <c r="E735" s="1">
        <f t="shared" si="44"/>
        <v>56.953685543403111</v>
      </c>
      <c r="F735" s="5">
        <v>3292.0047</v>
      </c>
      <c r="G735" s="1">
        <f t="shared" si="45"/>
        <v>113.91707672835338</v>
      </c>
      <c r="H735" s="5">
        <v>6584.5703999999996</v>
      </c>
      <c r="I735" s="5">
        <v>3750.1555199999998</v>
      </c>
      <c r="J735" s="1">
        <f t="shared" si="46"/>
        <v>56.953685543403111</v>
      </c>
      <c r="K735" s="5">
        <v>3292.0047</v>
      </c>
      <c r="L735" s="1">
        <f t="shared" si="47"/>
        <v>113.91707672835338</v>
      </c>
      <c r="M735" s="5">
        <v>361.81458999999995</v>
      </c>
    </row>
    <row r="736" spans="1:13" ht="38.25" x14ac:dyDescent="0.2">
      <c r="A736" s="4" t="s">
        <v>1713</v>
      </c>
      <c r="B736" s="4" t="s">
        <v>1714</v>
      </c>
      <c r="C736" s="5">
        <v>75768.100000000006</v>
      </c>
      <c r="D736" s="5">
        <v>71484.157489999998</v>
      </c>
      <c r="E736" s="1">
        <f t="shared" si="44"/>
        <v>94.345981343071799</v>
      </c>
      <c r="F736" s="5">
        <v>71428.169649999996</v>
      </c>
      <c r="G736" s="1">
        <f t="shared" si="45"/>
        <v>100.07838341689887</v>
      </c>
      <c r="H736" s="5">
        <v>75768.100000000006</v>
      </c>
      <c r="I736" s="5">
        <v>71484.157489999998</v>
      </c>
      <c r="J736" s="1">
        <f t="shared" si="46"/>
        <v>94.345981343071799</v>
      </c>
      <c r="K736" s="5">
        <v>71428.169649999996</v>
      </c>
      <c r="L736" s="1">
        <f t="shared" si="47"/>
        <v>100.07838341689887</v>
      </c>
      <c r="M736" s="5">
        <v>558.03256999999576</v>
      </c>
    </row>
    <row r="737" spans="1:13" ht="51" x14ac:dyDescent="0.2">
      <c r="A737" s="4" t="s">
        <v>1715</v>
      </c>
      <c r="B737" s="4" t="s">
        <v>1716</v>
      </c>
      <c r="C737" s="5">
        <v>75768.100000000006</v>
      </c>
      <c r="D737" s="5">
        <v>71484.157489999998</v>
      </c>
      <c r="E737" s="1">
        <f t="shared" si="44"/>
        <v>94.345981343071799</v>
      </c>
      <c r="F737" s="5">
        <v>71428.169649999996</v>
      </c>
      <c r="G737" s="1">
        <f t="shared" si="45"/>
        <v>100.07838341689887</v>
      </c>
      <c r="H737" s="5">
        <v>75768.100000000006</v>
      </c>
      <c r="I737" s="5">
        <v>71484.157489999998</v>
      </c>
      <c r="J737" s="1">
        <f t="shared" si="46"/>
        <v>94.345981343071799</v>
      </c>
      <c r="K737" s="5">
        <v>71428.169649999996</v>
      </c>
      <c r="L737" s="1">
        <f t="shared" si="47"/>
        <v>100.07838341689887</v>
      </c>
      <c r="M737" s="5">
        <v>558.03256999999576</v>
      </c>
    </row>
    <row r="738" spans="1:13" ht="51" x14ac:dyDescent="0.2">
      <c r="A738" s="4" t="s">
        <v>1717</v>
      </c>
      <c r="B738" s="4" t="s">
        <v>1718</v>
      </c>
      <c r="C738" s="5"/>
      <c r="D738" s="5"/>
      <c r="E738" s="1" t="str">
        <f t="shared" si="44"/>
        <v xml:space="preserve"> </v>
      </c>
      <c r="F738" s="5">
        <v>46716</v>
      </c>
      <c r="G738" s="1" t="str">
        <f t="shared" si="45"/>
        <v/>
      </c>
      <c r="H738" s="5"/>
      <c r="I738" s="5"/>
      <c r="J738" s="1" t="str">
        <f t="shared" si="46"/>
        <v xml:space="preserve"> </v>
      </c>
      <c r="K738" s="5">
        <v>46716</v>
      </c>
      <c r="L738" s="1" t="str">
        <f t="shared" si="47"/>
        <v/>
      </c>
      <c r="M738" s="5"/>
    </row>
    <row r="739" spans="1:13" ht="38.25" x14ac:dyDescent="0.2">
      <c r="A739" s="4" t="s">
        <v>1719</v>
      </c>
      <c r="B739" s="4" t="s">
        <v>1720</v>
      </c>
      <c r="C739" s="5"/>
      <c r="D739" s="5"/>
      <c r="E739" s="1" t="str">
        <f t="shared" si="44"/>
        <v xml:space="preserve"> </v>
      </c>
      <c r="F739" s="5">
        <v>18739.2</v>
      </c>
      <c r="G739" s="1" t="str">
        <f t="shared" si="45"/>
        <v/>
      </c>
      <c r="H739" s="5"/>
      <c r="I739" s="5"/>
      <c r="J739" s="1" t="str">
        <f t="shared" si="46"/>
        <v xml:space="preserve"> </v>
      </c>
      <c r="K739" s="5">
        <v>18739.2</v>
      </c>
      <c r="L739" s="1" t="str">
        <f t="shared" si="47"/>
        <v/>
      </c>
      <c r="M739" s="5"/>
    </row>
    <row r="740" spans="1:13" ht="51" x14ac:dyDescent="0.2">
      <c r="A740" s="4" t="s">
        <v>1721</v>
      </c>
      <c r="B740" s="4" t="s">
        <v>1722</v>
      </c>
      <c r="C740" s="5"/>
      <c r="D740" s="5"/>
      <c r="E740" s="1" t="str">
        <f t="shared" si="44"/>
        <v xml:space="preserve"> </v>
      </c>
      <c r="F740" s="5">
        <v>18739.2</v>
      </c>
      <c r="G740" s="1" t="str">
        <f t="shared" si="45"/>
        <v/>
      </c>
      <c r="H740" s="5"/>
      <c r="I740" s="5"/>
      <c r="J740" s="1" t="str">
        <f t="shared" si="46"/>
        <v xml:space="preserve"> </v>
      </c>
      <c r="K740" s="5">
        <v>18739.2</v>
      </c>
      <c r="L740" s="1" t="str">
        <f t="shared" si="47"/>
        <v/>
      </c>
      <c r="M740" s="5"/>
    </row>
    <row r="741" spans="1:13" ht="63.75" x14ac:dyDescent="0.2">
      <c r="A741" s="4" t="s">
        <v>1723</v>
      </c>
      <c r="B741" s="4" t="s">
        <v>1724</v>
      </c>
      <c r="C741" s="5"/>
      <c r="D741" s="5"/>
      <c r="E741" s="1" t="str">
        <f t="shared" si="44"/>
        <v xml:space="preserve"> </v>
      </c>
      <c r="F741" s="5">
        <v>741.65</v>
      </c>
      <c r="G741" s="1" t="str">
        <f t="shared" si="45"/>
        <v/>
      </c>
      <c r="H741" s="5"/>
      <c r="I741" s="5"/>
      <c r="J741" s="1" t="str">
        <f t="shared" si="46"/>
        <v xml:space="preserve"> </v>
      </c>
      <c r="K741" s="5">
        <v>741.65</v>
      </c>
      <c r="L741" s="1" t="str">
        <f t="shared" si="47"/>
        <v/>
      </c>
      <c r="M741" s="5"/>
    </row>
    <row r="742" spans="1:13" ht="178.5" x14ac:dyDescent="0.2">
      <c r="A742" s="4" t="s">
        <v>1725</v>
      </c>
      <c r="B742" s="4" t="s">
        <v>1726</v>
      </c>
      <c r="C742" s="5"/>
      <c r="D742" s="5">
        <v>1026.06664</v>
      </c>
      <c r="E742" s="1" t="str">
        <f t="shared" si="44"/>
        <v xml:space="preserve"> </v>
      </c>
      <c r="F742" s="5"/>
      <c r="G742" s="1" t="str">
        <f t="shared" si="45"/>
        <v xml:space="preserve"> </v>
      </c>
      <c r="H742" s="5"/>
      <c r="I742" s="5">
        <v>1026.06664</v>
      </c>
      <c r="J742" s="1" t="str">
        <f t="shared" si="46"/>
        <v xml:space="preserve"> </v>
      </c>
      <c r="K742" s="5"/>
      <c r="L742" s="1" t="str">
        <f t="shared" si="47"/>
        <v xml:space="preserve"> </v>
      </c>
      <c r="M742" s="5">
        <v>256.51666</v>
      </c>
    </row>
    <row r="743" spans="1:13" ht="191.25" x14ac:dyDescent="0.2">
      <c r="A743" s="4" t="s">
        <v>1725</v>
      </c>
      <c r="B743" s="4" t="s">
        <v>1727</v>
      </c>
      <c r="C743" s="5"/>
      <c r="D743" s="5"/>
      <c r="E743" s="1" t="str">
        <f t="shared" si="44"/>
        <v xml:space="preserve"> </v>
      </c>
      <c r="F743" s="5">
        <v>2052.13328</v>
      </c>
      <c r="G743" s="1" t="str">
        <f t="shared" si="45"/>
        <v/>
      </c>
      <c r="H743" s="5"/>
      <c r="I743" s="5"/>
      <c r="J743" s="1" t="str">
        <f t="shared" si="46"/>
        <v xml:space="preserve"> </v>
      </c>
      <c r="K743" s="5">
        <v>2052.13328</v>
      </c>
      <c r="L743" s="1" t="str">
        <f t="shared" si="47"/>
        <v/>
      </c>
      <c r="M743" s="5"/>
    </row>
    <row r="744" spans="1:13" ht="191.25" x14ac:dyDescent="0.2">
      <c r="A744" s="4" t="s">
        <v>1728</v>
      </c>
      <c r="B744" s="4" t="s">
        <v>1729</v>
      </c>
      <c r="C744" s="5"/>
      <c r="D744" s="5">
        <v>1026.06664</v>
      </c>
      <c r="E744" s="1" t="str">
        <f t="shared" si="44"/>
        <v xml:space="preserve"> </v>
      </c>
      <c r="F744" s="5"/>
      <c r="G744" s="1" t="str">
        <f t="shared" si="45"/>
        <v xml:space="preserve"> </v>
      </c>
      <c r="H744" s="5"/>
      <c r="I744" s="5">
        <v>1026.06664</v>
      </c>
      <c r="J744" s="1" t="str">
        <f t="shared" si="46"/>
        <v xml:space="preserve"> </v>
      </c>
      <c r="K744" s="5"/>
      <c r="L744" s="1" t="str">
        <f t="shared" si="47"/>
        <v xml:space="preserve"> </v>
      </c>
      <c r="M744" s="5">
        <v>256.51666</v>
      </c>
    </row>
    <row r="745" spans="1:13" ht="191.25" x14ac:dyDescent="0.2">
      <c r="A745" s="4" t="s">
        <v>1728</v>
      </c>
      <c r="B745" s="4" t="s">
        <v>1730</v>
      </c>
      <c r="C745" s="5"/>
      <c r="D745" s="5"/>
      <c r="E745" s="1" t="str">
        <f t="shared" si="44"/>
        <v xml:space="preserve"> </v>
      </c>
      <c r="F745" s="5">
        <v>2052.13328</v>
      </c>
      <c r="G745" s="1" t="str">
        <f t="shared" si="45"/>
        <v/>
      </c>
      <c r="H745" s="5"/>
      <c r="I745" s="5"/>
      <c r="J745" s="1" t="str">
        <f t="shared" si="46"/>
        <v xml:space="preserve"> </v>
      </c>
      <c r="K745" s="5">
        <v>2052.13328</v>
      </c>
      <c r="L745" s="1" t="str">
        <f t="shared" si="47"/>
        <v/>
      </c>
      <c r="M745" s="5"/>
    </row>
    <row r="746" spans="1:13" ht="51" x14ac:dyDescent="0.2">
      <c r="A746" s="4" t="s">
        <v>1731</v>
      </c>
      <c r="B746" s="4" t="s">
        <v>1732</v>
      </c>
      <c r="C746" s="5"/>
      <c r="D746" s="5">
        <v>80</v>
      </c>
      <c r="E746" s="1" t="str">
        <f t="shared" si="44"/>
        <v xml:space="preserve"> </v>
      </c>
      <c r="F746" s="5">
        <v>60</v>
      </c>
      <c r="G746" s="1">
        <f t="shared" si="45"/>
        <v>133.33333333333331</v>
      </c>
      <c r="H746" s="5"/>
      <c r="I746" s="5">
        <v>80</v>
      </c>
      <c r="J746" s="1" t="str">
        <f t="shared" si="46"/>
        <v xml:space="preserve"> </v>
      </c>
      <c r="K746" s="5">
        <v>60</v>
      </c>
      <c r="L746" s="1">
        <f t="shared" si="47"/>
        <v>133.33333333333331</v>
      </c>
      <c r="M746" s="5"/>
    </row>
    <row r="747" spans="1:13" ht="63.75" x14ac:dyDescent="0.2">
      <c r="A747" s="4" t="s">
        <v>1733</v>
      </c>
      <c r="B747" s="4" t="s">
        <v>1734</v>
      </c>
      <c r="C747" s="5"/>
      <c r="D747" s="5"/>
      <c r="E747" s="1" t="str">
        <f t="shared" si="44"/>
        <v xml:space="preserve"> </v>
      </c>
      <c r="F747" s="5"/>
      <c r="G747" s="1" t="str">
        <f t="shared" si="45"/>
        <v xml:space="preserve"> </v>
      </c>
      <c r="H747" s="5"/>
      <c r="I747" s="5"/>
      <c r="J747" s="1" t="str">
        <f t="shared" si="46"/>
        <v xml:space="preserve"> </v>
      </c>
      <c r="K747" s="5"/>
      <c r="L747" s="1" t="str">
        <f t="shared" si="47"/>
        <v xml:space="preserve"> </v>
      </c>
      <c r="M747" s="5"/>
    </row>
    <row r="748" spans="1:13" ht="76.5" x14ac:dyDescent="0.2">
      <c r="A748" s="4" t="s">
        <v>1735</v>
      </c>
      <c r="B748" s="4" t="s">
        <v>1736</v>
      </c>
      <c r="C748" s="5"/>
      <c r="D748" s="5"/>
      <c r="E748" s="1" t="str">
        <f t="shared" si="44"/>
        <v xml:space="preserve"> </v>
      </c>
      <c r="F748" s="5">
        <v>40953.818019999999</v>
      </c>
      <c r="G748" s="1" t="str">
        <f t="shared" si="45"/>
        <v/>
      </c>
      <c r="H748" s="5"/>
      <c r="I748" s="5"/>
      <c r="J748" s="1" t="str">
        <f t="shared" si="46"/>
        <v xml:space="preserve"> </v>
      </c>
      <c r="K748" s="5">
        <v>40953.818019999999</v>
      </c>
      <c r="L748" s="1" t="str">
        <f t="shared" si="47"/>
        <v/>
      </c>
      <c r="M748" s="5"/>
    </row>
    <row r="749" spans="1:13" ht="76.5" x14ac:dyDescent="0.2">
      <c r="A749" s="4" t="s">
        <v>1737</v>
      </c>
      <c r="B749" s="4" t="s">
        <v>1738</v>
      </c>
      <c r="C749" s="5"/>
      <c r="D749" s="5"/>
      <c r="E749" s="1" t="str">
        <f t="shared" si="44"/>
        <v xml:space="preserve"> </v>
      </c>
      <c r="F749" s="5">
        <v>7929.2867999999999</v>
      </c>
      <c r="G749" s="1" t="str">
        <f t="shared" si="45"/>
        <v/>
      </c>
      <c r="H749" s="5"/>
      <c r="I749" s="5"/>
      <c r="J749" s="1" t="str">
        <f t="shared" si="46"/>
        <v xml:space="preserve"> </v>
      </c>
      <c r="K749" s="5">
        <v>7929.2867999999999</v>
      </c>
      <c r="L749" s="1" t="str">
        <f t="shared" si="47"/>
        <v/>
      </c>
      <c r="M749" s="5"/>
    </row>
    <row r="750" spans="1:13" ht="114.75" x14ac:dyDescent="0.2">
      <c r="A750" s="4" t="s">
        <v>1739</v>
      </c>
      <c r="B750" s="4" t="s">
        <v>1740</v>
      </c>
      <c r="C750" s="5">
        <v>390873.5</v>
      </c>
      <c r="D750" s="5">
        <v>357296.27672999998</v>
      </c>
      <c r="E750" s="1">
        <f t="shared" si="44"/>
        <v>91.409695650894719</v>
      </c>
      <c r="F750" s="5">
        <v>260996.43173000001</v>
      </c>
      <c r="G750" s="1">
        <f t="shared" si="45"/>
        <v>136.89699677565778</v>
      </c>
      <c r="H750" s="5">
        <v>390873.5</v>
      </c>
      <c r="I750" s="5">
        <v>357296.27672999998</v>
      </c>
      <c r="J750" s="1">
        <f t="shared" si="46"/>
        <v>91.409695650894719</v>
      </c>
      <c r="K750" s="5">
        <v>260996.43173000001</v>
      </c>
      <c r="L750" s="1">
        <f t="shared" si="47"/>
        <v>136.89699677565778</v>
      </c>
      <c r="M750" s="5">
        <v>23416.297949999978</v>
      </c>
    </row>
    <row r="751" spans="1:13" ht="114.75" x14ac:dyDescent="0.2">
      <c r="A751" s="4" t="s">
        <v>1741</v>
      </c>
      <c r="B751" s="4" t="s">
        <v>1742</v>
      </c>
      <c r="C751" s="5">
        <v>390873.5</v>
      </c>
      <c r="D751" s="5">
        <v>357296.27672999998</v>
      </c>
      <c r="E751" s="1">
        <f t="shared" si="44"/>
        <v>91.409695650894719</v>
      </c>
      <c r="F751" s="5">
        <v>260996.43173000001</v>
      </c>
      <c r="G751" s="1">
        <f t="shared" si="45"/>
        <v>136.89699677565778</v>
      </c>
      <c r="H751" s="5">
        <v>390873.5</v>
      </c>
      <c r="I751" s="5">
        <v>357296.27672999998</v>
      </c>
      <c r="J751" s="1">
        <f t="shared" si="46"/>
        <v>91.409695650894719</v>
      </c>
      <c r="K751" s="5">
        <v>260996.43173000001</v>
      </c>
      <c r="L751" s="1">
        <f t="shared" si="47"/>
        <v>136.89699677565778</v>
      </c>
      <c r="M751" s="5">
        <v>23416.297949999978</v>
      </c>
    </row>
    <row r="752" spans="1:13" ht="127.5" x14ac:dyDescent="0.2">
      <c r="A752" s="4" t="s">
        <v>1743</v>
      </c>
      <c r="B752" s="4" t="s">
        <v>1744</v>
      </c>
      <c r="C752" s="5">
        <v>58498.8</v>
      </c>
      <c r="D752" s="5">
        <v>60946.62</v>
      </c>
      <c r="E752" s="1">
        <f t="shared" si="44"/>
        <v>104.18439352602104</v>
      </c>
      <c r="F752" s="5">
        <v>39994.32</v>
      </c>
      <c r="G752" s="1">
        <f t="shared" si="45"/>
        <v>152.38818912285547</v>
      </c>
      <c r="H752" s="5">
        <v>58498.8</v>
      </c>
      <c r="I752" s="5">
        <v>60946.62</v>
      </c>
      <c r="J752" s="1">
        <f t="shared" si="46"/>
        <v>104.18439352602104</v>
      </c>
      <c r="K752" s="5">
        <v>39994.32</v>
      </c>
      <c r="L752" s="1">
        <f t="shared" si="47"/>
        <v>152.38818912285547</v>
      </c>
      <c r="M752" s="5">
        <v>4602.57</v>
      </c>
    </row>
    <row r="753" spans="1:13" ht="140.25" x14ac:dyDescent="0.2">
      <c r="A753" s="4" t="s">
        <v>1745</v>
      </c>
      <c r="B753" s="4" t="s">
        <v>1746</v>
      </c>
      <c r="C753" s="5">
        <v>58498.8</v>
      </c>
      <c r="D753" s="5">
        <v>60946.62</v>
      </c>
      <c r="E753" s="1">
        <f t="shared" si="44"/>
        <v>104.18439352602104</v>
      </c>
      <c r="F753" s="5">
        <v>39994.32</v>
      </c>
      <c r="G753" s="1">
        <f t="shared" si="45"/>
        <v>152.38818912285547</v>
      </c>
      <c r="H753" s="5">
        <v>58498.8</v>
      </c>
      <c r="I753" s="5">
        <v>60946.62</v>
      </c>
      <c r="J753" s="1">
        <f t="shared" si="46"/>
        <v>104.18439352602104</v>
      </c>
      <c r="K753" s="5">
        <v>39994.32</v>
      </c>
      <c r="L753" s="1">
        <f t="shared" si="47"/>
        <v>152.38818912285547</v>
      </c>
      <c r="M753" s="5">
        <v>4602.57</v>
      </c>
    </row>
    <row r="754" spans="1:13" ht="76.5" x14ac:dyDescent="0.2">
      <c r="A754" s="4" t="s">
        <v>1747</v>
      </c>
      <c r="B754" s="4" t="s">
        <v>1748</v>
      </c>
      <c r="C754" s="5"/>
      <c r="D754" s="5"/>
      <c r="E754" s="1" t="str">
        <f t="shared" si="44"/>
        <v xml:space="preserve"> </v>
      </c>
      <c r="F754" s="5">
        <v>30041.200000000001</v>
      </c>
      <c r="G754" s="1" t="str">
        <f t="shared" si="45"/>
        <v/>
      </c>
      <c r="H754" s="5"/>
      <c r="I754" s="5"/>
      <c r="J754" s="1" t="str">
        <f t="shared" si="46"/>
        <v xml:space="preserve"> </v>
      </c>
      <c r="K754" s="5">
        <v>30041.200000000001</v>
      </c>
      <c r="L754" s="1" t="str">
        <f t="shared" si="47"/>
        <v/>
      </c>
      <c r="M754" s="5"/>
    </row>
    <row r="755" spans="1:13" ht="25.5" x14ac:dyDescent="0.2">
      <c r="A755" s="4" t="s">
        <v>1749</v>
      </c>
      <c r="B755" s="4" t="s">
        <v>1750</v>
      </c>
      <c r="C755" s="5"/>
      <c r="D755" s="5"/>
      <c r="E755" s="1" t="str">
        <f t="shared" si="44"/>
        <v xml:space="preserve"> </v>
      </c>
      <c r="F755" s="5">
        <v>363814.83390999999</v>
      </c>
      <c r="G755" s="1" t="str">
        <f t="shared" si="45"/>
        <v/>
      </c>
      <c r="H755" s="5"/>
      <c r="I755" s="5"/>
      <c r="J755" s="1" t="str">
        <f t="shared" si="46"/>
        <v xml:space="preserve"> </v>
      </c>
      <c r="K755" s="5">
        <v>363814.83390999999</v>
      </c>
      <c r="L755" s="1" t="str">
        <f t="shared" si="47"/>
        <v/>
      </c>
      <c r="M755" s="5"/>
    </row>
    <row r="756" spans="1:13" ht="38.25" x14ac:dyDescent="0.2">
      <c r="A756" s="4" t="s">
        <v>1751</v>
      </c>
      <c r="B756" s="4" t="s">
        <v>1752</v>
      </c>
      <c r="C756" s="5"/>
      <c r="D756" s="5"/>
      <c r="E756" s="1" t="str">
        <f t="shared" si="44"/>
        <v xml:space="preserve"> </v>
      </c>
      <c r="F756" s="5">
        <v>363814.83390999999</v>
      </c>
      <c r="G756" s="1" t="str">
        <f t="shared" si="45"/>
        <v/>
      </c>
      <c r="H756" s="5"/>
      <c r="I756" s="5"/>
      <c r="J756" s="1" t="str">
        <f t="shared" si="46"/>
        <v xml:space="preserve"> </v>
      </c>
      <c r="K756" s="5">
        <v>363814.83390999999</v>
      </c>
      <c r="L756" s="1" t="str">
        <f t="shared" si="47"/>
        <v/>
      </c>
      <c r="M756" s="5"/>
    </row>
    <row r="757" spans="1:13" ht="63.75" x14ac:dyDescent="0.2">
      <c r="A757" s="4" t="s">
        <v>1753</v>
      </c>
      <c r="B757" s="4" t="s">
        <v>1754</v>
      </c>
      <c r="C757" s="5"/>
      <c r="D757" s="5"/>
      <c r="E757" s="1" t="str">
        <f t="shared" si="44"/>
        <v xml:space="preserve"> </v>
      </c>
      <c r="F757" s="5"/>
      <c r="G757" s="1" t="str">
        <f t="shared" si="45"/>
        <v xml:space="preserve"> </v>
      </c>
      <c r="H757" s="5"/>
      <c r="I757" s="5"/>
      <c r="J757" s="1" t="str">
        <f t="shared" si="46"/>
        <v xml:space="preserve"> </v>
      </c>
      <c r="K757" s="5"/>
      <c r="L757" s="1" t="str">
        <f t="shared" si="47"/>
        <v xml:space="preserve"> </v>
      </c>
      <c r="M757" s="5"/>
    </row>
    <row r="758" spans="1:13" ht="76.5" x14ac:dyDescent="0.2">
      <c r="A758" s="4" t="s">
        <v>1755</v>
      </c>
      <c r="B758" s="4" t="s">
        <v>1756</v>
      </c>
      <c r="C758" s="5"/>
      <c r="D758" s="5"/>
      <c r="E758" s="1" t="str">
        <f t="shared" si="44"/>
        <v xml:space="preserve"> </v>
      </c>
      <c r="F758" s="5"/>
      <c r="G758" s="1" t="str">
        <f t="shared" si="45"/>
        <v xml:space="preserve"> </v>
      </c>
      <c r="H758" s="5"/>
      <c r="I758" s="5"/>
      <c r="J758" s="1" t="str">
        <f t="shared" si="46"/>
        <v xml:space="preserve"> </v>
      </c>
      <c r="K758" s="5"/>
      <c r="L758" s="1" t="str">
        <f t="shared" si="47"/>
        <v xml:space="preserve"> </v>
      </c>
      <c r="M758" s="5"/>
    </row>
    <row r="759" spans="1:13" ht="76.5" x14ac:dyDescent="0.2">
      <c r="A759" s="4" t="s">
        <v>1757</v>
      </c>
      <c r="B759" s="4" t="s">
        <v>1758</v>
      </c>
      <c r="C759" s="5"/>
      <c r="D759" s="5"/>
      <c r="E759" s="1" t="str">
        <f t="shared" si="44"/>
        <v xml:space="preserve"> </v>
      </c>
      <c r="F759" s="5">
        <v>12089.60125</v>
      </c>
      <c r="G759" s="1" t="str">
        <f t="shared" si="45"/>
        <v/>
      </c>
      <c r="H759" s="5"/>
      <c r="I759" s="5"/>
      <c r="J759" s="1" t="str">
        <f t="shared" si="46"/>
        <v xml:space="preserve"> </v>
      </c>
      <c r="K759" s="5">
        <v>12089.60125</v>
      </c>
      <c r="L759" s="1" t="str">
        <f t="shared" si="47"/>
        <v/>
      </c>
      <c r="M759" s="5"/>
    </row>
    <row r="760" spans="1:13" ht="89.25" x14ac:dyDescent="0.2">
      <c r="A760" s="4" t="s">
        <v>1759</v>
      </c>
      <c r="B760" s="4" t="s">
        <v>1760</v>
      </c>
      <c r="C760" s="5"/>
      <c r="D760" s="5"/>
      <c r="E760" s="1" t="str">
        <f t="shared" si="44"/>
        <v xml:space="preserve"> </v>
      </c>
      <c r="F760" s="5">
        <v>12089.60125</v>
      </c>
      <c r="G760" s="1" t="str">
        <f t="shared" si="45"/>
        <v/>
      </c>
      <c r="H760" s="5"/>
      <c r="I760" s="5"/>
      <c r="J760" s="1" t="str">
        <f t="shared" si="46"/>
        <v xml:space="preserve"> </v>
      </c>
      <c r="K760" s="5">
        <v>12089.60125</v>
      </c>
      <c r="L760" s="1" t="str">
        <f t="shared" si="47"/>
        <v/>
      </c>
      <c r="M760" s="5"/>
    </row>
    <row r="761" spans="1:13" ht="63.75" x14ac:dyDescent="0.2">
      <c r="A761" s="4" t="s">
        <v>1761</v>
      </c>
      <c r="B761" s="4" t="s">
        <v>1762</v>
      </c>
      <c r="C761" s="5"/>
      <c r="D761" s="5"/>
      <c r="E761" s="1" t="str">
        <f t="shared" si="44"/>
        <v xml:space="preserve"> </v>
      </c>
      <c r="F761" s="5">
        <v>170484.32639999999</v>
      </c>
      <c r="G761" s="1" t="str">
        <f t="shared" si="45"/>
        <v/>
      </c>
      <c r="H761" s="5"/>
      <c r="I761" s="5"/>
      <c r="J761" s="1" t="str">
        <f t="shared" si="46"/>
        <v xml:space="preserve"> </v>
      </c>
      <c r="K761" s="5">
        <v>170484.32639999999</v>
      </c>
      <c r="L761" s="1" t="str">
        <f t="shared" si="47"/>
        <v/>
      </c>
      <c r="M761" s="5"/>
    </row>
    <row r="762" spans="1:13" ht="76.5" x14ac:dyDescent="0.2">
      <c r="A762" s="4" t="s">
        <v>1763</v>
      </c>
      <c r="B762" s="4" t="s">
        <v>1764</v>
      </c>
      <c r="C762" s="5"/>
      <c r="D762" s="5"/>
      <c r="E762" s="1" t="str">
        <f t="shared" si="44"/>
        <v xml:space="preserve"> </v>
      </c>
      <c r="F762" s="5">
        <v>170484.32639999999</v>
      </c>
      <c r="G762" s="1" t="str">
        <f t="shared" si="45"/>
        <v/>
      </c>
      <c r="H762" s="5"/>
      <c r="I762" s="5"/>
      <c r="J762" s="1" t="str">
        <f t="shared" si="46"/>
        <v xml:space="preserve"> </v>
      </c>
      <c r="K762" s="5">
        <v>170484.32639999999</v>
      </c>
      <c r="L762" s="1" t="str">
        <f t="shared" si="47"/>
        <v/>
      </c>
      <c r="M762" s="5"/>
    </row>
    <row r="763" spans="1:13" ht="51" x14ac:dyDescent="0.2">
      <c r="A763" s="4" t="s">
        <v>1765</v>
      </c>
      <c r="B763" s="4" t="s">
        <v>1766</v>
      </c>
      <c r="C763" s="5"/>
      <c r="D763" s="5"/>
      <c r="E763" s="1" t="str">
        <f t="shared" si="44"/>
        <v xml:space="preserve"> </v>
      </c>
      <c r="F763" s="5">
        <v>4540.01469</v>
      </c>
      <c r="G763" s="1" t="str">
        <f t="shared" si="45"/>
        <v/>
      </c>
      <c r="H763" s="5"/>
      <c r="I763" s="5"/>
      <c r="J763" s="1" t="str">
        <f t="shared" si="46"/>
        <v xml:space="preserve"> </v>
      </c>
      <c r="K763" s="5">
        <v>4540.01469</v>
      </c>
      <c r="L763" s="1" t="str">
        <f t="shared" si="47"/>
        <v/>
      </c>
      <c r="M763" s="5"/>
    </row>
    <row r="764" spans="1:13" ht="51" x14ac:dyDescent="0.2">
      <c r="A764" s="4" t="s">
        <v>1767</v>
      </c>
      <c r="B764" s="4" t="s">
        <v>1768</v>
      </c>
      <c r="C764" s="5"/>
      <c r="D764" s="5"/>
      <c r="E764" s="1" t="str">
        <f t="shared" si="44"/>
        <v xml:space="preserve"> </v>
      </c>
      <c r="F764" s="5">
        <v>4540.01469</v>
      </c>
      <c r="G764" s="1" t="str">
        <f t="shared" si="45"/>
        <v/>
      </c>
      <c r="H764" s="5"/>
      <c r="I764" s="5"/>
      <c r="J764" s="1" t="str">
        <f t="shared" si="46"/>
        <v xml:space="preserve"> </v>
      </c>
      <c r="K764" s="5">
        <v>4540.01469</v>
      </c>
      <c r="L764" s="1" t="str">
        <f t="shared" si="47"/>
        <v/>
      </c>
      <c r="M764" s="5"/>
    </row>
    <row r="765" spans="1:13" ht="25.5" x14ac:dyDescent="0.2">
      <c r="A765" s="4" t="s">
        <v>1769</v>
      </c>
      <c r="B765" s="4" t="s">
        <v>1770</v>
      </c>
      <c r="C765" s="5"/>
      <c r="D765" s="5"/>
      <c r="E765" s="1" t="str">
        <f t="shared" si="44"/>
        <v xml:space="preserve"> </v>
      </c>
      <c r="F765" s="5">
        <v>3500</v>
      </c>
      <c r="G765" s="1" t="str">
        <f t="shared" si="45"/>
        <v/>
      </c>
      <c r="H765" s="5"/>
      <c r="I765" s="5"/>
      <c r="J765" s="1" t="str">
        <f t="shared" si="46"/>
        <v xml:space="preserve"> </v>
      </c>
      <c r="K765" s="5">
        <v>3500</v>
      </c>
      <c r="L765" s="1" t="str">
        <f t="shared" si="47"/>
        <v/>
      </c>
      <c r="M765" s="5"/>
    </row>
    <row r="766" spans="1:13" ht="38.25" x14ac:dyDescent="0.2">
      <c r="A766" s="4" t="s">
        <v>1771</v>
      </c>
      <c r="B766" s="4" t="s">
        <v>1772</v>
      </c>
      <c r="C766" s="5"/>
      <c r="D766" s="5"/>
      <c r="E766" s="1" t="str">
        <f t="shared" si="44"/>
        <v xml:space="preserve"> </v>
      </c>
      <c r="F766" s="5">
        <v>3500</v>
      </c>
      <c r="G766" s="1" t="str">
        <f t="shared" si="45"/>
        <v/>
      </c>
      <c r="H766" s="5"/>
      <c r="I766" s="5"/>
      <c r="J766" s="1" t="str">
        <f t="shared" si="46"/>
        <v xml:space="preserve"> </v>
      </c>
      <c r="K766" s="5">
        <v>3500</v>
      </c>
      <c r="L766" s="1" t="str">
        <f t="shared" si="47"/>
        <v/>
      </c>
      <c r="M766" s="5"/>
    </row>
    <row r="767" spans="1:13" ht="25.5" x14ac:dyDescent="0.2">
      <c r="A767" s="4" t="s">
        <v>1773</v>
      </c>
      <c r="B767" s="4" t="s">
        <v>1774</v>
      </c>
      <c r="C767" s="5"/>
      <c r="D767" s="5"/>
      <c r="E767" s="1" t="str">
        <f t="shared" si="44"/>
        <v xml:space="preserve"> </v>
      </c>
      <c r="F767" s="5">
        <v>20000</v>
      </c>
      <c r="G767" s="1" t="str">
        <f t="shared" si="45"/>
        <v/>
      </c>
      <c r="H767" s="5"/>
      <c r="I767" s="5"/>
      <c r="J767" s="1" t="str">
        <f t="shared" si="46"/>
        <v xml:space="preserve"> </v>
      </c>
      <c r="K767" s="5">
        <v>20000</v>
      </c>
      <c r="L767" s="1" t="str">
        <f t="shared" si="47"/>
        <v/>
      </c>
      <c r="M767" s="5"/>
    </row>
    <row r="768" spans="1:13" ht="38.25" x14ac:dyDescent="0.2">
      <c r="A768" s="4" t="s">
        <v>1775</v>
      </c>
      <c r="B768" s="4" t="s">
        <v>1776</v>
      </c>
      <c r="C768" s="5"/>
      <c r="D768" s="5"/>
      <c r="E768" s="1" t="str">
        <f t="shared" si="44"/>
        <v xml:space="preserve"> </v>
      </c>
      <c r="F768" s="5">
        <v>20000</v>
      </c>
      <c r="G768" s="1" t="str">
        <f t="shared" si="45"/>
        <v/>
      </c>
      <c r="H768" s="5"/>
      <c r="I768" s="5"/>
      <c r="J768" s="1" t="str">
        <f t="shared" si="46"/>
        <v xml:space="preserve"> </v>
      </c>
      <c r="K768" s="5">
        <v>20000</v>
      </c>
      <c r="L768" s="1" t="str">
        <f t="shared" si="47"/>
        <v/>
      </c>
      <c r="M768" s="5"/>
    </row>
    <row r="769" spans="1:13" ht="63.75" x14ac:dyDescent="0.2">
      <c r="A769" s="4" t="s">
        <v>1777</v>
      </c>
      <c r="B769" s="4" t="s">
        <v>1778</v>
      </c>
      <c r="C769" s="5">
        <v>279.2</v>
      </c>
      <c r="D769" s="5">
        <v>279.15215999999998</v>
      </c>
      <c r="E769" s="1">
        <f t="shared" si="44"/>
        <v>99.98286532951289</v>
      </c>
      <c r="F769" s="5">
        <v>389.03435999999999</v>
      </c>
      <c r="G769" s="1">
        <f t="shared" si="45"/>
        <v>71.755142656293899</v>
      </c>
      <c r="H769" s="5">
        <v>279.2</v>
      </c>
      <c r="I769" s="5">
        <v>279.15215999999998</v>
      </c>
      <c r="J769" s="1">
        <f t="shared" si="46"/>
        <v>99.98286532951289</v>
      </c>
      <c r="K769" s="5">
        <v>389.03435999999999</v>
      </c>
      <c r="L769" s="1">
        <f t="shared" si="47"/>
        <v>71.755142656293899</v>
      </c>
      <c r="M769" s="5"/>
    </row>
    <row r="770" spans="1:13" ht="63.75" x14ac:dyDescent="0.2">
      <c r="A770" s="4" t="s">
        <v>1779</v>
      </c>
      <c r="B770" s="4" t="s">
        <v>1780</v>
      </c>
      <c r="C770" s="5">
        <v>279.2</v>
      </c>
      <c r="D770" s="5">
        <v>279.15215999999998</v>
      </c>
      <c r="E770" s="1">
        <f t="shared" si="44"/>
        <v>99.98286532951289</v>
      </c>
      <c r="F770" s="5">
        <v>389.03435999999999</v>
      </c>
      <c r="G770" s="1">
        <f t="shared" si="45"/>
        <v>71.755142656293899</v>
      </c>
      <c r="H770" s="5">
        <v>279.2</v>
      </c>
      <c r="I770" s="5">
        <v>279.15215999999998</v>
      </c>
      <c r="J770" s="1">
        <f t="shared" si="46"/>
        <v>99.98286532951289</v>
      </c>
      <c r="K770" s="5">
        <v>389.03435999999999</v>
      </c>
      <c r="L770" s="1">
        <f t="shared" si="47"/>
        <v>71.755142656293899</v>
      </c>
      <c r="M770" s="5"/>
    </row>
    <row r="771" spans="1:13" ht="51" x14ac:dyDescent="0.2">
      <c r="A771" s="4" t="s">
        <v>1781</v>
      </c>
      <c r="B771" s="4" t="s">
        <v>1782</v>
      </c>
      <c r="C771" s="5"/>
      <c r="D771" s="5"/>
      <c r="E771" s="1" t="str">
        <f t="shared" si="44"/>
        <v xml:space="preserve"> </v>
      </c>
      <c r="F771" s="5">
        <v>99.9</v>
      </c>
      <c r="G771" s="1" t="str">
        <f t="shared" si="45"/>
        <v/>
      </c>
      <c r="H771" s="5"/>
      <c r="I771" s="5"/>
      <c r="J771" s="1" t="str">
        <f t="shared" si="46"/>
        <v xml:space="preserve"> </v>
      </c>
      <c r="K771" s="5">
        <v>99.9</v>
      </c>
      <c r="L771" s="1" t="str">
        <f t="shared" si="47"/>
        <v/>
      </c>
      <c r="M771" s="5"/>
    </row>
    <row r="772" spans="1:13" ht="51" x14ac:dyDescent="0.2">
      <c r="A772" s="4" t="s">
        <v>1783</v>
      </c>
      <c r="B772" s="4" t="s">
        <v>1784</v>
      </c>
      <c r="C772" s="5"/>
      <c r="D772" s="5"/>
      <c r="E772" s="1" t="str">
        <f t="shared" si="44"/>
        <v xml:space="preserve"> </v>
      </c>
      <c r="F772" s="5">
        <v>99.9</v>
      </c>
      <c r="G772" s="1" t="str">
        <f t="shared" si="45"/>
        <v/>
      </c>
      <c r="H772" s="5"/>
      <c r="I772" s="5"/>
      <c r="J772" s="1" t="str">
        <f t="shared" si="46"/>
        <v xml:space="preserve"> </v>
      </c>
      <c r="K772" s="5">
        <v>99.9</v>
      </c>
      <c r="L772" s="1" t="str">
        <f t="shared" si="47"/>
        <v/>
      </c>
      <c r="M772" s="5"/>
    </row>
    <row r="773" spans="1:13" ht="38.25" x14ac:dyDescent="0.2">
      <c r="A773" s="4" t="s">
        <v>1785</v>
      </c>
      <c r="B773" s="4" t="s">
        <v>1786</v>
      </c>
      <c r="C773" s="5"/>
      <c r="D773" s="5"/>
      <c r="E773" s="1" t="str">
        <f t="shared" si="44"/>
        <v xml:space="preserve"> </v>
      </c>
      <c r="F773" s="5"/>
      <c r="G773" s="1" t="str">
        <f t="shared" si="45"/>
        <v xml:space="preserve"> </v>
      </c>
      <c r="H773" s="5"/>
      <c r="I773" s="5"/>
      <c r="J773" s="1" t="str">
        <f t="shared" si="46"/>
        <v xml:space="preserve"> </v>
      </c>
      <c r="K773" s="5"/>
      <c r="L773" s="1" t="str">
        <f t="shared" si="47"/>
        <v xml:space="preserve"> </v>
      </c>
      <c r="M773" s="5"/>
    </row>
    <row r="774" spans="1:13" ht="51" x14ac:dyDescent="0.2">
      <c r="A774" s="4" t="s">
        <v>1787</v>
      </c>
      <c r="B774" s="4" t="s">
        <v>1788</v>
      </c>
      <c r="C774" s="5"/>
      <c r="D774" s="5"/>
      <c r="E774" s="1" t="str">
        <f t="shared" si="44"/>
        <v xml:space="preserve"> </v>
      </c>
      <c r="F774" s="5"/>
      <c r="G774" s="1" t="str">
        <f t="shared" si="45"/>
        <v xml:space="preserve"> </v>
      </c>
      <c r="H774" s="5"/>
      <c r="I774" s="5"/>
      <c r="J774" s="1" t="str">
        <f t="shared" si="46"/>
        <v xml:space="preserve"> </v>
      </c>
      <c r="K774" s="5"/>
      <c r="L774" s="1" t="str">
        <f t="shared" si="47"/>
        <v xml:space="preserve"> </v>
      </c>
      <c r="M774" s="5"/>
    </row>
    <row r="775" spans="1:13" ht="51" x14ac:dyDescent="0.2">
      <c r="A775" s="4" t="s">
        <v>1789</v>
      </c>
      <c r="B775" s="4" t="s">
        <v>1790</v>
      </c>
      <c r="C775" s="5"/>
      <c r="D775" s="5"/>
      <c r="E775" s="1" t="str">
        <f t="shared" ref="E775:E838" si="48">IF(C775=0," ",IF(D775/C775*100&gt;200,"свыше 200",IF(D775/C775&gt;0,D775/C775*100,"")))</f>
        <v xml:space="preserve"> </v>
      </c>
      <c r="F775" s="5">
        <v>207186.87817000001</v>
      </c>
      <c r="G775" s="1" t="str">
        <f t="shared" ref="G775:G838" si="49">IF(F775=0," ",IF(D775/F775*100&gt;200,"свыше 200",IF(D775/F775&gt;0,D775/F775*100,"")))</f>
        <v/>
      </c>
      <c r="H775" s="5"/>
      <c r="I775" s="5"/>
      <c r="J775" s="1" t="str">
        <f t="shared" ref="J775:J838" si="50">IF(H775=0," ",IF(I775/H775*100&gt;200,"свыше 200",IF(I775/H775&gt;0,I775/H775*100,"")))</f>
        <v xml:space="preserve"> </v>
      </c>
      <c r="K775" s="5">
        <v>207186.87817000001</v>
      </c>
      <c r="L775" s="1" t="str">
        <f t="shared" ref="L775:L838" si="51">IF(K775=0," ",IF(I775/K775*100&gt;200,"свыше 200",IF(I775/K775&gt;0,I775/K775*100,"")))</f>
        <v/>
      </c>
      <c r="M775" s="5"/>
    </row>
    <row r="776" spans="1:13" ht="63.75" x14ac:dyDescent="0.2">
      <c r="A776" s="4" t="s">
        <v>1791</v>
      </c>
      <c r="B776" s="4" t="s">
        <v>1792</v>
      </c>
      <c r="C776" s="5"/>
      <c r="D776" s="5"/>
      <c r="E776" s="1" t="str">
        <f t="shared" si="48"/>
        <v xml:space="preserve"> </v>
      </c>
      <c r="F776" s="5">
        <v>207186.87817000001</v>
      </c>
      <c r="G776" s="1" t="str">
        <f t="shared" si="49"/>
        <v/>
      </c>
      <c r="H776" s="5"/>
      <c r="I776" s="5"/>
      <c r="J776" s="1" t="str">
        <f t="shared" si="50"/>
        <v xml:space="preserve"> </v>
      </c>
      <c r="K776" s="5">
        <v>207186.87817000001</v>
      </c>
      <c r="L776" s="1" t="str">
        <f t="shared" si="51"/>
        <v/>
      </c>
      <c r="M776" s="5"/>
    </row>
    <row r="777" spans="1:13" ht="38.25" x14ac:dyDescent="0.2">
      <c r="A777" s="4" t="s">
        <v>1793</v>
      </c>
      <c r="B777" s="4" t="s">
        <v>1794</v>
      </c>
      <c r="C777" s="5"/>
      <c r="D777" s="5">
        <v>45597.8</v>
      </c>
      <c r="E777" s="1" t="str">
        <f t="shared" si="48"/>
        <v xml:space="preserve"> </v>
      </c>
      <c r="F777" s="5">
        <v>71446.560729999997</v>
      </c>
      <c r="G777" s="1">
        <f t="shared" si="49"/>
        <v>63.820846705716583</v>
      </c>
      <c r="H777" s="5"/>
      <c r="I777" s="5">
        <v>45597.8</v>
      </c>
      <c r="J777" s="1" t="str">
        <f t="shared" si="50"/>
        <v xml:space="preserve"> </v>
      </c>
      <c r="K777" s="5">
        <v>71446.560729999997</v>
      </c>
      <c r="L777" s="1">
        <f t="shared" si="51"/>
        <v>63.820846705716583</v>
      </c>
      <c r="M777" s="5">
        <v>5218.3000000000029</v>
      </c>
    </row>
    <row r="778" spans="1:13" ht="38.25" x14ac:dyDescent="0.2">
      <c r="A778" s="4" t="s">
        <v>1795</v>
      </c>
      <c r="B778" s="4" t="s">
        <v>1796</v>
      </c>
      <c r="C778" s="5"/>
      <c r="D778" s="5">
        <v>45597.8</v>
      </c>
      <c r="E778" s="1" t="str">
        <f t="shared" si="48"/>
        <v xml:space="preserve"> </v>
      </c>
      <c r="F778" s="5">
        <v>71446.560729999997</v>
      </c>
      <c r="G778" s="1">
        <f t="shared" si="49"/>
        <v>63.820846705716583</v>
      </c>
      <c r="H778" s="5"/>
      <c r="I778" s="5">
        <v>45597.8</v>
      </c>
      <c r="J778" s="1" t="str">
        <f t="shared" si="50"/>
        <v xml:space="preserve"> </v>
      </c>
      <c r="K778" s="5">
        <v>71446.560729999997</v>
      </c>
      <c r="L778" s="1">
        <f t="shared" si="51"/>
        <v>63.820846705716583</v>
      </c>
      <c r="M778" s="5">
        <v>5218.3000000000029</v>
      </c>
    </row>
    <row r="779" spans="1:13" ht="25.5" x14ac:dyDescent="0.2">
      <c r="A779" s="4" t="s">
        <v>1797</v>
      </c>
      <c r="B779" s="4" t="s">
        <v>1798</v>
      </c>
      <c r="C779" s="5">
        <v>8140.9189999999999</v>
      </c>
      <c r="D779" s="5"/>
      <c r="E779" s="1" t="str">
        <f t="shared" si="48"/>
        <v/>
      </c>
      <c r="F779" s="5"/>
      <c r="G779" s="1" t="str">
        <f t="shared" si="49"/>
        <v xml:space="preserve"> </v>
      </c>
      <c r="H779" s="5"/>
      <c r="I779" s="5"/>
      <c r="J779" s="1" t="str">
        <f t="shared" si="50"/>
        <v xml:space="preserve"> </v>
      </c>
      <c r="K779" s="5"/>
      <c r="L779" s="1" t="str">
        <f t="shared" si="51"/>
        <v xml:space="preserve"> </v>
      </c>
      <c r="M779" s="5"/>
    </row>
    <row r="780" spans="1:13" ht="25.5" x14ac:dyDescent="0.2">
      <c r="A780" s="4" t="s">
        <v>1799</v>
      </c>
      <c r="B780" s="4" t="s">
        <v>1800</v>
      </c>
      <c r="C780" s="5">
        <v>8140.9189999999999</v>
      </c>
      <c r="D780" s="5"/>
      <c r="E780" s="1" t="str">
        <f t="shared" si="48"/>
        <v/>
      </c>
      <c r="F780" s="5"/>
      <c r="G780" s="1" t="str">
        <f t="shared" si="49"/>
        <v xml:space="preserve"> </v>
      </c>
      <c r="H780" s="5"/>
      <c r="I780" s="5"/>
      <c r="J780" s="1" t="str">
        <f t="shared" si="50"/>
        <v xml:space="preserve"> </v>
      </c>
      <c r="K780" s="5"/>
      <c r="L780" s="1" t="str">
        <f t="shared" si="51"/>
        <v xml:space="preserve"> </v>
      </c>
      <c r="M780" s="5"/>
    </row>
    <row r="781" spans="1:13" ht="25.5" x14ac:dyDescent="0.2">
      <c r="A781" s="4" t="s">
        <v>1801</v>
      </c>
      <c r="B781" s="4" t="s">
        <v>1802</v>
      </c>
      <c r="C781" s="5"/>
      <c r="D781" s="5"/>
      <c r="E781" s="1" t="str">
        <f t="shared" si="48"/>
        <v xml:space="preserve"> </v>
      </c>
      <c r="F781" s="5"/>
      <c r="G781" s="1" t="str">
        <f t="shared" si="49"/>
        <v xml:space="preserve"> </v>
      </c>
      <c r="H781" s="5"/>
      <c r="I781" s="5"/>
      <c r="J781" s="1" t="str">
        <f t="shared" si="50"/>
        <v xml:space="preserve"> </v>
      </c>
      <c r="K781" s="5"/>
      <c r="L781" s="1" t="str">
        <f t="shared" si="51"/>
        <v xml:space="preserve"> </v>
      </c>
      <c r="M781" s="5"/>
    </row>
    <row r="782" spans="1:13" ht="38.25" x14ac:dyDescent="0.2">
      <c r="A782" s="4" t="s">
        <v>1803</v>
      </c>
      <c r="B782" s="4" t="s">
        <v>1804</v>
      </c>
      <c r="C782" s="5">
        <v>536880.18877999997</v>
      </c>
      <c r="D782" s="5">
        <v>210465.98772999999</v>
      </c>
      <c r="E782" s="1">
        <f t="shared" si="48"/>
        <v>39.201667733030035</v>
      </c>
      <c r="F782" s="5">
        <v>125887.30931</v>
      </c>
      <c r="G782" s="1">
        <f t="shared" si="49"/>
        <v>167.18602445598651</v>
      </c>
      <c r="H782" s="5">
        <v>536880.18877999997</v>
      </c>
      <c r="I782" s="5">
        <v>210465.98772999999</v>
      </c>
      <c r="J782" s="1">
        <f t="shared" si="50"/>
        <v>39.201667733030035</v>
      </c>
      <c r="K782" s="5">
        <v>125887.30931</v>
      </c>
      <c r="L782" s="1">
        <f t="shared" si="51"/>
        <v>167.18602445598651</v>
      </c>
      <c r="M782" s="5">
        <v>26047.871989999985</v>
      </c>
    </row>
    <row r="783" spans="1:13" ht="38.25" x14ac:dyDescent="0.2">
      <c r="A783" s="4" t="s">
        <v>1805</v>
      </c>
      <c r="B783" s="4" t="s">
        <v>1806</v>
      </c>
      <c r="C783" s="5">
        <v>536880.18877999997</v>
      </c>
      <c r="D783" s="5">
        <v>210465.98772999999</v>
      </c>
      <c r="E783" s="1">
        <f t="shared" si="48"/>
        <v>39.201667733030035</v>
      </c>
      <c r="F783" s="5">
        <v>125887.30931</v>
      </c>
      <c r="G783" s="1">
        <f t="shared" si="49"/>
        <v>167.18602445598651</v>
      </c>
      <c r="H783" s="5">
        <v>536880.18877999997</v>
      </c>
      <c r="I783" s="5">
        <v>210465.98772999999</v>
      </c>
      <c r="J783" s="1">
        <f t="shared" si="50"/>
        <v>39.201667733030035</v>
      </c>
      <c r="K783" s="5">
        <v>125887.30931</v>
      </c>
      <c r="L783" s="1">
        <f t="shared" si="51"/>
        <v>167.18602445598651</v>
      </c>
      <c r="M783" s="5">
        <v>26047.871989999985</v>
      </c>
    </row>
    <row r="784" spans="1:13" ht="89.25" x14ac:dyDescent="0.2">
      <c r="A784" s="4" t="s">
        <v>1807</v>
      </c>
      <c r="B784" s="4" t="s">
        <v>1808</v>
      </c>
      <c r="C784" s="5">
        <v>53380.188779999997</v>
      </c>
      <c r="D784" s="5">
        <v>51730.636489999997</v>
      </c>
      <c r="E784" s="1">
        <f t="shared" si="48"/>
        <v>96.909804315607744</v>
      </c>
      <c r="F784" s="5">
        <v>27381.514309999999</v>
      </c>
      <c r="G784" s="1">
        <f t="shared" si="49"/>
        <v>188.92540384849153</v>
      </c>
      <c r="H784" s="5">
        <v>53380.188779999997</v>
      </c>
      <c r="I784" s="5">
        <v>51730.636489999997</v>
      </c>
      <c r="J784" s="1">
        <f t="shared" si="50"/>
        <v>96.909804315607744</v>
      </c>
      <c r="K784" s="5">
        <v>27381.514309999999</v>
      </c>
      <c r="L784" s="1">
        <f t="shared" si="51"/>
        <v>188.92540384849153</v>
      </c>
      <c r="M784" s="5"/>
    </row>
    <row r="785" spans="1:13" ht="63.75" x14ac:dyDescent="0.2">
      <c r="A785" s="4" t="s">
        <v>1809</v>
      </c>
      <c r="B785" s="4" t="s">
        <v>1810</v>
      </c>
      <c r="C785" s="5">
        <v>483500</v>
      </c>
      <c r="D785" s="5">
        <v>120403.08624</v>
      </c>
      <c r="E785" s="1">
        <f t="shared" si="48"/>
        <v>24.902396326783869</v>
      </c>
      <c r="F785" s="5"/>
      <c r="G785" s="1" t="str">
        <f t="shared" si="49"/>
        <v xml:space="preserve"> </v>
      </c>
      <c r="H785" s="5">
        <v>483500</v>
      </c>
      <c r="I785" s="5">
        <v>120403.08624</v>
      </c>
      <c r="J785" s="1">
        <f t="shared" si="50"/>
        <v>24.902396326783869</v>
      </c>
      <c r="K785" s="5"/>
      <c r="L785" s="1" t="str">
        <f t="shared" si="51"/>
        <v xml:space="preserve"> </v>
      </c>
      <c r="M785" s="5">
        <v>26047.87199</v>
      </c>
    </row>
    <row r="786" spans="1:13" ht="38.25" x14ac:dyDescent="0.2">
      <c r="A786" s="4" t="s">
        <v>1811</v>
      </c>
      <c r="B786" s="4" t="s">
        <v>1812</v>
      </c>
      <c r="C786" s="5"/>
      <c r="D786" s="5">
        <v>38332.264999999999</v>
      </c>
      <c r="E786" s="1" t="str">
        <f t="shared" si="48"/>
        <v xml:space="preserve"> </v>
      </c>
      <c r="F786" s="5">
        <v>98505.794999999998</v>
      </c>
      <c r="G786" s="1">
        <f t="shared" si="49"/>
        <v>38.913715685457895</v>
      </c>
      <c r="H786" s="5"/>
      <c r="I786" s="5">
        <v>38332.264999999999</v>
      </c>
      <c r="J786" s="1" t="str">
        <f t="shared" si="50"/>
        <v xml:space="preserve"> </v>
      </c>
      <c r="K786" s="5">
        <v>98505.794999999998</v>
      </c>
      <c r="L786" s="1">
        <f t="shared" si="51"/>
        <v>38.913715685457895</v>
      </c>
      <c r="M786" s="5"/>
    </row>
    <row r="787" spans="1:13" ht="25.5" x14ac:dyDescent="0.2">
      <c r="A787" s="4" t="s">
        <v>1813</v>
      </c>
      <c r="B787" s="4" t="s">
        <v>1814</v>
      </c>
      <c r="C787" s="5">
        <v>454.90307000000001</v>
      </c>
      <c r="D787" s="5">
        <v>20454.90307</v>
      </c>
      <c r="E787" s="1" t="str">
        <f t="shared" si="48"/>
        <v>свыше 200</v>
      </c>
      <c r="F787" s="5">
        <v>21571.840800000002</v>
      </c>
      <c r="G787" s="1">
        <f t="shared" si="49"/>
        <v>94.822241920123943</v>
      </c>
      <c r="H787" s="5"/>
      <c r="I787" s="5">
        <v>20000</v>
      </c>
      <c r="J787" s="1" t="str">
        <f t="shared" si="50"/>
        <v xml:space="preserve"> </v>
      </c>
      <c r="K787" s="5">
        <v>20000</v>
      </c>
      <c r="L787" s="1">
        <f t="shared" si="51"/>
        <v>100</v>
      </c>
      <c r="M787" s="5">
        <v>-0.36999999999898137</v>
      </c>
    </row>
    <row r="788" spans="1:13" ht="38.25" x14ac:dyDescent="0.2">
      <c r="A788" s="4" t="s">
        <v>1815</v>
      </c>
      <c r="B788" s="4" t="s">
        <v>1816</v>
      </c>
      <c r="C788" s="5"/>
      <c r="D788" s="5">
        <v>20000</v>
      </c>
      <c r="E788" s="1" t="str">
        <f t="shared" si="48"/>
        <v xml:space="preserve"> </v>
      </c>
      <c r="F788" s="5">
        <v>20000</v>
      </c>
      <c r="G788" s="1">
        <f t="shared" si="49"/>
        <v>100</v>
      </c>
      <c r="H788" s="5"/>
      <c r="I788" s="5">
        <v>20000</v>
      </c>
      <c r="J788" s="1" t="str">
        <f t="shared" si="50"/>
        <v xml:space="preserve"> </v>
      </c>
      <c r="K788" s="5">
        <v>20000</v>
      </c>
      <c r="L788" s="1">
        <f t="shared" si="51"/>
        <v>100</v>
      </c>
      <c r="M788" s="5">
        <v>-0.36999999999898137</v>
      </c>
    </row>
    <row r="789" spans="1:13" ht="38.25" x14ac:dyDescent="0.2">
      <c r="A789" s="4" t="s">
        <v>1817</v>
      </c>
      <c r="B789" s="4" t="s">
        <v>1818</v>
      </c>
      <c r="C789" s="5"/>
      <c r="D789" s="5">
        <v>20000</v>
      </c>
      <c r="E789" s="1" t="str">
        <f t="shared" si="48"/>
        <v xml:space="preserve"> </v>
      </c>
      <c r="F789" s="5">
        <v>20000</v>
      </c>
      <c r="G789" s="1">
        <f t="shared" si="49"/>
        <v>100</v>
      </c>
      <c r="H789" s="5"/>
      <c r="I789" s="5">
        <v>20000</v>
      </c>
      <c r="J789" s="1" t="str">
        <f t="shared" si="50"/>
        <v xml:space="preserve"> </v>
      </c>
      <c r="K789" s="5">
        <v>20000</v>
      </c>
      <c r="L789" s="1">
        <f t="shared" si="51"/>
        <v>100</v>
      </c>
      <c r="M789" s="5">
        <v>-0.36999999999898137</v>
      </c>
    </row>
    <row r="790" spans="1:13" ht="25.5" x14ac:dyDescent="0.2">
      <c r="A790" s="4" t="s">
        <v>1819</v>
      </c>
      <c r="B790" s="4" t="s">
        <v>1820</v>
      </c>
      <c r="C790" s="5"/>
      <c r="D790" s="5"/>
      <c r="E790" s="1" t="str">
        <f t="shared" si="48"/>
        <v xml:space="preserve"> </v>
      </c>
      <c r="F790" s="5">
        <v>1045.0150000000001</v>
      </c>
      <c r="G790" s="1" t="str">
        <f t="shared" si="49"/>
        <v/>
      </c>
      <c r="H790" s="5"/>
      <c r="I790" s="5"/>
      <c r="J790" s="1" t="str">
        <f t="shared" si="50"/>
        <v xml:space="preserve"> </v>
      </c>
      <c r="K790" s="5"/>
      <c r="L790" s="1" t="str">
        <f t="shared" si="51"/>
        <v xml:space="preserve"> </v>
      </c>
      <c r="M790" s="5"/>
    </row>
    <row r="791" spans="1:13" ht="38.25" x14ac:dyDescent="0.2">
      <c r="A791" s="4" t="s">
        <v>1821</v>
      </c>
      <c r="B791" s="4" t="s">
        <v>1822</v>
      </c>
      <c r="C791" s="5"/>
      <c r="D791" s="5"/>
      <c r="E791" s="1" t="str">
        <f t="shared" si="48"/>
        <v xml:space="preserve"> </v>
      </c>
      <c r="F791" s="5">
        <v>1045.0150000000001</v>
      </c>
      <c r="G791" s="1" t="str">
        <f t="shared" si="49"/>
        <v/>
      </c>
      <c r="H791" s="5"/>
      <c r="I791" s="5"/>
      <c r="J791" s="1" t="str">
        <f t="shared" si="50"/>
        <v xml:space="preserve"> </v>
      </c>
      <c r="K791" s="5"/>
      <c r="L791" s="1" t="str">
        <f t="shared" si="51"/>
        <v xml:space="preserve"> </v>
      </c>
      <c r="M791" s="5"/>
    </row>
    <row r="792" spans="1:13" ht="25.5" x14ac:dyDescent="0.2">
      <c r="A792" s="4" t="s">
        <v>1823</v>
      </c>
      <c r="B792" s="4" t="s">
        <v>1824</v>
      </c>
      <c r="C792" s="5">
        <v>100</v>
      </c>
      <c r="D792" s="5">
        <v>100</v>
      </c>
      <c r="E792" s="1">
        <f t="shared" si="48"/>
        <v>100</v>
      </c>
      <c r="F792" s="5"/>
      <c r="G792" s="1" t="str">
        <f t="shared" si="49"/>
        <v xml:space="preserve"> </v>
      </c>
      <c r="H792" s="5"/>
      <c r="I792" s="5"/>
      <c r="J792" s="1" t="str">
        <f t="shared" si="50"/>
        <v xml:space="preserve"> </v>
      </c>
      <c r="K792" s="5"/>
      <c r="L792" s="1" t="str">
        <f t="shared" si="51"/>
        <v xml:space="preserve"> </v>
      </c>
      <c r="M792" s="5"/>
    </row>
    <row r="793" spans="1:13" ht="25.5" x14ac:dyDescent="0.2">
      <c r="A793" s="4" t="s">
        <v>1825</v>
      </c>
      <c r="B793" s="4" t="s">
        <v>1826</v>
      </c>
      <c r="C793" s="5">
        <v>251.42807999999999</v>
      </c>
      <c r="D793" s="5">
        <v>251.42807999999999</v>
      </c>
      <c r="E793" s="1">
        <f t="shared" si="48"/>
        <v>100</v>
      </c>
      <c r="F793" s="5">
        <v>162.64303000000001</v>
      </c>
      <c r="G793" s="1">
        <f t="shared" si="49"/>
        <v>154.58890553133446</v>
      </c>
      <c r="H793" s="5"/>
      <c r="I793" s="5"/>
      <c r="J793" s="1" t="str">
        <f t="shared" si="50"/>
        <v xml:space="preserve"> </v>
      </c>
      <c r="K793" s="5"/>
      <c r="L793" s="1" t="str">
        <f t="shared" si="51"/>
        <v xml:space="preserve"> </v>
      </c>
      <c r="M793" s="5"/>
    </row>
    <row r="794" spans="1:13" ht="25.5" x14ac:dyDescent="0.2">
      <c r="A794" s="4" t="s">
        <v>1827</v>
      </c>
      <c r="B794" s="4" t="s">
        <v>1828</v>
      </c>
      <c r="C794" s="5">
        <v>103.47499000000001</v>
      </c>
      <c r="D794" s="5">
        <v>103.47499000000001</v>
      </c>
      <c r="E794" s="1">
        <f t="shared" si="48"/>
        <v>100</v>
      </c>
      <c r="F794" s="5">
        <v>364.18277</v>
      </c>
      <c r="G794" s="1">
        <f t="shared" si="49"/>
        <v>28.412928486430044</v>
      </c>
      <c r="H794" s="5"/>
      <c r="I794" s="5"/>
      <c r="J794" s="1" t="str">
        <f t="shared" si="50"/>
        <v xml:space="preserve"> </v>
      </c>
      <c r="K794" s="5"/>
      <c r="L794" s="1" t="str">
        <f t="shared" si="51"/>
        <v xml:space="preserve"> </v>
      </c>
      <c r="M794" s="5"/>
    </row>
    <row r="795" spans="1:13" ht="38.25" x14ac:dyDescent="0.2">
      <c r="A795" s="4" t="s">
        <v>1829</v>
      </c>
      <c r="B795" s="4" t="s">
        <v>1830</v>
      </c>
      <c r="C795" s="5"/>
      <c r="D795" s="5"/>
      <c r="E795" s="1" t="str">
        <f t="shared" si="48"/>
        <v xml:space="preserve"> </v>
      </c>
      <c r="F795" s="5">
        <v>285.315</v>
      </c>
      <c r="G795" s="1" t="str">
        <f t="shared" si="49"/>
        <v/>
      </c>
      <c r="H795" s="5"/>
      <c r="I795" s="5"/>
      <c r="J795" s="1" t="str">
        <f t="shared" si="50"/>
        <v xml:space="preserve"> </v>
      </c>
      <c r="K795" s="5"/>
      <c r="L795" s="1" t="str">
        <f t="shared" si="51"/>
        <v xml:space="preserve"> </v>
      </c>
      <c r="M795" s="5"/>
    </row>
    <row r="796" spans="1:13" ht="38.25" x14ac:dyDescent="0.2">
      <c r="A796" s="4" t="s">
        <v>1831</v>
      </c>
      <c r="B796" s="4" t="s">
        <v>1832</v>
      </c>
      <c r="C796" s="5">
        <v>100</v>
      </c>
      <c r="D796" s="5">
        <v>100</v>
      </c>
      <c r="E796" s="1">
        <f t="shared" si="48"/>
        <v>100</v>
      </c>
      <c r="F796" s="5"/>
      <c r="G796" s="1" t="str">
        <f t="shared" si="49"/>
        <v xml:space="preserve"> </v>
      </c>
      <c r="H796" s="5"/>
      <c r="I796" s="5"/>
      <c r="J796" s="1" t="str">
        <f t="shared" si="50"/>
        <v xml:space="preserve"> </v>
      </c>
      <c r="K796" s="5"/>
      <c r="L796" s="1" t="str">
        <f t="shared" si="51"/>
        <v xml:space="preserve"> </v>
      </c>
      <c r="M796" s="5"/>
    </row>
    <row r="797" spans="1:13" ht="38.25" x14ac:dyDescent="0.2">
      <c r="A797" s="4" t="s">
        <v>1833</v>
      </c>
      <c r="B797" s="4" t="s">
        <v>1834</v>
      </c>
      <c r="C797" s="5">
        <v>131.42807999999999</v>
      </c>
      <c r="D797" s="5">
        <v>131.42807999999999</v>
      </c>
      <c r="E797" s="1">
        <f t="shared" si="48"/>
        <v>100</v>
      </c>
      <c r="F797" s="5">
        <v>92.643029999999996</v>
      </c>
      <c r="G797" s="1">
        <f t="shared" si="49"/>
        <v>141.86504910299243</v>
      </c>
      <c r="H797" s="5"/>
      <c r="I797" s="5"/>
      <c r="J797" s="1" t="str">
        <f t="shared" si="50"/>
        <v xml:space="preserve"> </v>
      </c>
      <c r="K797" s="5"/>
      <c r="L797" s="1" t="str">
        <f t="shared" si="51"/>
        <v xml:space="preserve"> </v>
      </c>
      <c r="M797" s="5"/>
    </row>
    <row r="798" spans="1:13" ht="38.25" x14ac:dyDescent="0.2">
      <c r="A798" s="4" t="s">
        <v>1835</v>
      </c>
      <c r="B798" s="4" t="s">
        <v>1836</v>
      </c>
      <c r="C798" s="5">
        <v>120</v>
      </c>
      <c r="D798" s="5">
        <v>120</v>
      </c>
      <c r="E798" s="1">
        <f t="shared" si="48"/>
        <v>100</v>
      </c>
      <c r="F798" s="5">
        <v>70</v>
      </c>
      <c r="G798" s="1">
        <f t="shared" si="49"/>
        <v>171.42857142857142</v>
      </c>
      <c r="H798" s="5"/>
      <c r="I798" s="5"/>
      <c r="J798" s="1" t="str">
        <f t="shared" si="50"/>
        <v xml:space="preserve"> </v>
      </c>
      <c r="K798" s="5"/>
      <c r="L798" s="1" t="str">
        <f t="shared" si="51"/>
        <v xml:space="preserve"> </v>
      </c>
      <c r="M798" s="5"/>
    </row>
    <row r="799" spans="1:13" ht="38.25" x14ac:dyDescent="0.2">
      <c r="A799" s="4" t="s">
        <v>1837</v>
      </c>
      <c r="B799" s="4" t="s">
        <v>1838</v>
      </c>
      <c r="C799" s="5">
        <v>103.47499000000001</v>
      </c>
      <c r="D799" s="5">
        <v>103.47499000000001</v>
      </c>
      <c r="E799" s="1">
        <f t="shared" si="48"/>
        <v>100</v>
      </c>
      <c r="F799" s="5">
        <v>78.867769999999993</v>
      </c>
      <c r="G799" s="1">
        <f t="shared" si="49"/>
        <v>131.20060323754558</v>
      </c>
      <c r="H799" s="5"/>
      <c r="I799" s="5"/>
      <c r="J799" s="1" t="str">
        <f t="shared" si="50"/>
        <v xml:space="preserve"> </v>
      </c>
      <c r="K799" s="5"/>
      <c r="L799" s="1" t="str">
        <f t="shared" si="51"/>
        <v xml:space="preserve"> </v>
      </c>
      <c r="M799" s="5"/>
    </row>
    <row r="800" spans="1:13" ht="25.5" x14ac:dyDescent="0.2">
      <c r="A800" s="4" t="s">
        <v>1839</v>
      </c>
      <c r="B800" s="4" t="s">
        <v>1840</v>
      </c>
      <c r="C800" s="5">
        <v>10550.278350000001</v>
      </c>
      <c r="D800" s="5">
        <v>12396.820820000001</v>
      </c>
      <c r="E800" s="1">
        <f t="shared" si="48"/>
        <v>117.50231044852006</v>
      </c>
      <c r="F800" s="5">
        <v>8955.5752900000007</v>
      </c>
      <c r="G800" s="1">
        <f t="shared" si="49"/>
        <v>138.42573389833007</v>
      </c>
      <c r="H800" s="5">
        <v>831.74900000000002</v>
      </c>
      <c r="I800" s="5">
        <v>5206.3518000000004</v>
      </c>
      <c r="J800" s="1" t="str">
        <f t="shared" si="50"/>
        <v>свыше 200</v>
      </c>
      <c r="K800" s="5">
        <v>2269.1869999999999</v>
      </c>
      <c r="L800" s="1" t="str">
        <f t="shared" si="51"/>
        <v>свыше 200</v>
      </c>
      <c r="M800" s="5">
        <v>-477.07519999999931</v>
      </c>
    </row>
    <row r="801" spans="1:13" ht="25.5" x14ac:dyDescent="0.2">
      <c r="A801" s="4" t="s">
        <v>1841</v>
      </c>
      <c r="B801" s="4" t="s">
        <v>1842</v>
      </c>
      <c r="C801" s="5">
        <v>831.74900000000002</v>
      </c>
      <c r="D801" s="5">
        <v>5206.3518000000004</v>
      </c>
      <c r="E801" s="1" t="str">
        <f t="shared" si="48"/>
        <v>свыше 200</v>
      </c>
      <c r="F801" s="5">
        <v>2269.1869999999999</v>
      </c>
      <c r="G801" s="1" t="str">
        <f t="shared" si="49"/>
        <v>свыше 200</v>
      </c>
      <c r="H801" s="5">
        <v>831.74900000000002</v>
      </c>
      <c r="I801" s="5">
        <v>5206.3518000000004</v>
      </c>
      <c r="J801" s="1" t="str">
        <f t="shared" si="50"/>
        <v>свыше 200</v>
      </c>
      <c r="K801" s="5">
        <v>2269.1869999999999</v>
      </c>
      <c r="L801" s="1" t="str">
        <f t="shared" si="51"/>
        <v>свыше 200</v>
      </c>
      <c r="M801" s="5">
        <v>-477.07519999999931</v>
      </c>
    </row>
    <row r="802" spans="1:13" ht="25.5" x14ac:dyDescent="0.2">
      <c r="A802" s="4" t="s">
        <v>1843</v>
      </c>
      <c r="B802" s="4" t="s">
        <v>1842</v>
      </c>
      <c r="C802" s="5">
        <v>831.74900000000002</v>
      </c>
      <c r="D802" s="5">
        <v>5206.3518000000004</v>
      </c>
      <c r="E802" s="1" t="str">
        <f t="shared" si="48"/>
        <v>свыше 200</v>
      </c>
      <c r="F802" s="5">
        <v>2269.1869999999999</v>
      </c>
      <c r="G802" s="1" t="str">
        <f t="shared" si="49"/>
        <v>свыше 200</v>
      </c>
      <c r="H802" s="5">
        <v>831.74900000000002</v>
      </c>
      <c r="I802" s="5">
        <v>5206.3518000000004</v>
      </c>
      <c r="J802" s="1" t="str">
        <f t="shared" si="50"/>
        <v>свыше 200</v>
      </c>
      <c r="K802" s="5">
        <v>2269.1869999999999</v>
      </c>
      <c r="L802" s="1" t="str">
        <f t="shared" si="51"/>
        <v>свыше 200</v>
      </c>
      <c r="M802" s="5">
        <v>-477.07519999999931</v>
      </c>
    </row>
    <row r="803" spans="1:13" ht="25.5" x14ac:dyDescent="0.2">
      <c r="A803" s="4" t="s">
        <v>1844</v>
      </c>
      <c r="B803" s="4" t="s">
        <v>1845</v>
      </c>
      <c r="C803" s="5"/>
      <c r="D803" s="5"/>
      <c r="E803" s="1" t="str">
        <f t="shared" si="48"/>
        <v xml:space="preserve"> </v>
      </c>
      <c r="F803" s="5">
        <v>486.98059000000001</v>
      </c>
      <c r="G803" s="1" t="str">
        <f t="shared" si="49"/>
        <v/>
      </c>
      <c r="H803" s="5"/>
      <c r="I803" s="5"/>
      <c r="J803" s="1" t="str">
        <f t="shared" si="50"/>
        <v xml:space="preserve"> </v>
      </c>
      <c r="K803" s="5"/>
      <c r="L803" s="1" t="str">
        <f t="shared" si="51"/>
        <v xml:space="preserve"> </v>
      </c>
      <c r="M803" s="5"/>
    </row>
    <row r="804" spans="1:13" ht="25.5" x14ac:dyDescent="0.2">
      <c r="A804" s="4" t="s">
        <v>1846</v>
      </c>
      <c r="B804" s="4" t="s">
        <v>1845</v>
      </c>
      <c r="C804" s="5"/>
      <c r="D804" s="5"/>
      <c r="E804" s="1" t="str">
        <f t="shared" si="48"/>
        <v xml:space="preserve"> </v>
      </c>
      <c r="F804" s="5">
        <v>486.98059000000001</v>
      </c>
      <c r="G804" s="1" t="str">
        <f t="shared" si="49"/>
        <v/>
      </c>
      <c r="H804" s="5"/>
      <c r="I804" s="5"/>
      <c r="J804" s="1" t="str">
        <f t="shared" si="50"/>
        <v xml:space="preserve"> </v>
      </c>
      <c r="K804" s="5"/>
      <c r="L804" s="1" t="str">
        <f t="shared" si="51"/>
        <v xml:space="preserve"> </v>
      </c>
      <c r="M804" s="5"/>
    </row>
    <row r="805" spans="1:13" ht="25.5" x14ac:dyDescent="0.2">
      <c r="A805" s="4" t="s">
        <v>1847</v>
      </c>
      <c r="B805" s="4" t="s">
        <v>1848</v>
      </c>
      <c r="C805" s="5">
        <v>2727.7452199999998</v>
      </c>
      <c r="D805" s="5">
        <v>2188.5679599999999</v>
      </c>
      <c r="E805" s="1">
        <f t="shared" si="48"/>
        <v>80.233591610876331</v>
      </c>
      <c r="F805" s="5">
        <v>1814.6757500000001</v>
      </c>
      <c r="G805" s="1">
        <f t="shared" si="49"/>
        <v>120.60380263526416</v>
      </c>
      <c r="H805" s="5"/>
      <c r="I805" s="5"/>
      <c r="J805" s="1" t="str">
        <f t="shared" si="50"/>
        <v xml:space="preserve"> </v>
      </c>
      <c r="K805" s="5"/>
      <c r="L805" s="1" t="str">
        <f t="shared" si="51"/>
        <v xml:space="preserve"> </v>
      </c>
      <c r="M805" s="5"/>
    </row>
    <row r="806" spans="1:13" ht="25.5" x14ac:dyDescent="0.2">
      <c r="A806" s="4" t="s">
        <v>1849</v>
      </c>
      <c r="B806" s="4" t="s">
        <v>1850</v>
      </c>
      <c r="C806" s="5">
        <v>1087.65662</v>
      </c>
      <c r="D806" s="5">
        <v>1061.82358</v>
      </c>
      <c r="E806" s="1">
        <f t="shared" si="48"/>
        <v>97.62489010548201</v>
      </c>
      <c r="F806" s="5">
        <v>807.35287000000005</v>
      </c>
      <c r="G806" s="1">
        <f t="shared" si="49"/>
        <v>131.51914354376419</v>
      </c>
      <c r="H806" s="5"/>
      <c r="I806" s="5"/>
      <c r="J806" s="1" t="str">
        <f t="shared" si="50"/>
        <v xml:space="preserve"> </v>
      </c>
      <c r="K806" s="5"/>
      <c r="L806" s="1" t="str">
        <f t="shared" si="51"/>
        <v xml:space="preserve"> </v>
      </c>
      <c r="M806" s="5"/>
    </row>
    <row r="807" spans="1:13" ht="25.5" x14ac:dyDescent="0.2">
      <c r="A807" s="4" t="s">
        <v>1851</v>
      </c>
      <c r="B807" s="4" t="s">
        <v>1852</v>
      </c>
      <c r="C807" s="5">
        <v>5903.1275100000003</v>
      </c>
      <c r="D807" s="5">
        <v>3940.0774799999999</v>
      </c>
      <c r="E807" s="1">
        <f t="shared" si="48"/>
        <v>66.745593303303039</v>
      </c>
      <c r="F807" s="5">
        <v>3577.3790800000002</v>
      </c>
      <c r="G807" s="1">
        <f t="shared" si="49"/>
        <v>110.13866274412271</v>
      </c>
      <c r="H807" s="5"/>
      <c r="I807" s="5"/>
      <c r="J807" s="1" t="str">
        <f t="shared" si="50"/>
        <v xml:space="preserve"> </v>
      </c>
      <c r="K807" s="5"/>
      <c r="L807" s="1" t="str">
        <f t="shared" si="51"/>
        <v xml:space="preserve"> </v>
      </c>
      <c r="M807" s="5"/>
    </row>
    <row r="808" spans="1:13" ht="38.25" x14ac:dyDescent="0.2">
      <c r="A808" s="4" t="s">
        <v>1853</v>
      </c>
      <c r="B808" s="4" t="s">
        <v>1854</v>
      </c>
      <c r="C808" s="5">
        <v>575</v>
      </c>
      <c r="D808" s="5">
        <v>327.488</v>
      </c>
      <c r="E808" s="1">
        <f t="shared" si="48"/>
        <v>56.954434782608701</v>
      </c>
      <c r="F808" s="5">
        <v>392.01499999999999</v>
      </c>
      <c r="G808" s="1">
        <f t="shared" si="49"/>
        <v>83.539660472175811</v>
      </c>
      <c r="H808" s="5"/>
      <c r="I808" s="5"/>
      <c r="J808" s="1" t="str">
        <f t="shared" si="50"/>
        <v xml:space="preserve"> </v>
      </c>
      <c r="K808" s="5"/>
      <c r="L808" s="1" t="str">
        <f t="shared" si="51"/>
        <v xml:space="preserve"> </v>
      </c>
      <c r="M808" s="5"/>
    </row>
    <row r="809" spans="1:13" ht="38.25" x14ac:dyDescent="0.2">
      <c r="A809" s="4" t="s">
        <v>1855</v>
      </c>
      <c r="B809" s="4" t="s">
        <v>1856</v>
      </c>
      <c r="C809" s="5">
        <v>20</v>
      </c>
      <c r="D809" s="5">
        <v>20</v>
      </c>
      <c r="E809" s="1">
        <f t="shared" si="48"/>
        <v>100</v>
      </c>
      <c r="F809" s="5">
        <v>175.20389</v>
      </c>
      <c r="G809" s="1">
        <f t="shared" si="49"/>
        <v>11.415271658637259</v>
      </c>
      <c r="H809" s="5"/>
      <c r="I809" s="5"/>
      <c r="J809" s="1" t="str">
        <f t="shared" si="50"/>
        <v xml:space="preserve"> </v>
      </c>
      <c r="K809" s="5"/>
      <c r="L809" s="1" t="str">
        <f t="shared" si="51"/>
        <v xml:space="preserve"> </v>
      </c>
      <c r="M809" s="5"/>
    </row>
    <row r="810" spans="1:13" ht="38.25" x14ac:dyDescent="0.2">
      <c r="A810" s="4" t="s">
        <v>1857</v>
      </c>
      <c r="B810" s="4" t="s">
        <v>1858</v>
      </c>
      <c r="C810" s="5"/>
      <c r="D810" s="5">
        <v>35.297829999999998</v>
      </c>
      <c r="E810" s="1" t="str">
        <f t="shared" si="48"/>
        <v xml:space="preserve"> </v>
      </c>
      <c r="F810" s="5">
        <v>50.677239999999998</v>
      </c>
      <c r="G810" s="1">
        <f t="shared" si="49"/>
        <v>69.652234415291758</v>
      </c>
      <c r="H810" s="5"/>
      <c r="I810" s="5"/>
      <c r="J810" s="1" t="str">
        <f t="shared" si="50"/>
        <v xml:space="preserve"> </v>
      </c>
      <c r="K810" s="5"/>
      <c r="L810" s="1" t="str">
        <f t="shared" si="51"/>
        <v xml:space="preserve"> </v>
      </c>
      <c r="M810" s="5"/>
    </row>
    <row r="811" spans="1:13" ht="25.5" x14ac:dyDescent="0.2">
      <c r="A811" s="4" t="s">
        <v>1859</v>
      </c>
      <c r="B811" s="4" t="s">
        <v>1848</v>
      </c>
      <c r="C811" s="5">
        <v>2152.7452199999998</v>
      </c>
      <c r="D811" s="5">
        <v>1861.07996</v>
      </c>
      <c r="E811" s="1">
        <f t="shared" si="48"/>
        <v>86.451473342488725</v>
      </c>
      <c r="F811" s="5">
        <v>1422.66075</v>
      </c>
      <c r="G811" s="1">
        <f t="shared" si="49"/>
        <v>130.81684864083024</v>
      </c>
      <c r="H811" s="5"/>
      <c r="I811" s="5"/>
      <c r="J811" s="1" t="str">
        <f t="shared" si="50"/>
        <v xml:space="preserve"> </v>
      </c>
      <c r="K811" s="5"/>
      <c r="L811" s="1" t="str">
        <f t="shared" si="51"/>
        <v xml:space="preserve"> </v>
      </c>
      <c r="M811" s="5"/>
    </row>
    <row r="812" spans="1:13" ht="25.5" x14ac:dyDescent="0.2">
      <c r="A812" s="4" t="s">
        <v>1860</v>
      </c>
      <c r="B812" s="4" t="s">
        <v>1850</v>
      </c>
      <c r="C812" s="5">
        <v>1067.65662</v>
      </c>
      <c r="D812" s="5">
        <v>1041.82358</v>
      </c>
      <c r="E812" s="1">
        <f t="shared" si="48"/>
        <v>97.580398087167765</v>
      </c>
      <c r="F812" s="5">
        <v>632.14898000000005</v>
      </c>
      <c r="G812" s="1">
        <f t="shared" si="49"/>
        <v>164.80665364674002</v>
      </c>
      <c r="H812" s="5"/>
      <c r="I812" s="5"/>
      <c r="J812" s="1" t="str">
        <f t="shared" si="50"/>
        <v xml:space="preserve"> </v>
      </c>
      <c r="K812" s="5"/>
      <c r="L812" s="1" t="str">
        <f t="shared" si="51"/>
        <v xml:space="preserve"> </v>
      </c>
      <c r="M812" s="5"/>
    </row>
    <row r="813" spans="1:13" ht="25.5" x14ac:dyDescent="0.2">
      <c r="A813" s="4" t="s">
        <v>1861</v>
      </c>
      <c r="B813" s="4" t="s">
        <v>1852</v>
      </c>
      <c r="C813" s="5">
        <v>5903.1275100000003</v>
      </c>
      <c r="D813" s="5">
        <v>3904.7796499999999</v>
      </c>
      <c r="E813" s="1">
        <f t="shared" si="48"/>
        <v>66.147641964115394</v>
      </c>
      <c r="F813" s="5">
        <v>3526.7018400000002</v>
      </c>
      <c r="G813" s="1">
        <f t="shared" si="49"/>
        <v>110.72043589599284</v>
      </c>
      <c r="H813" s="5"/>
      <c r="I813" s="5"/>
      <c r="J813" s="1" t="str">
        <f t="shared" si="50"/>
        <v xml:space="preserve"> </v>
      </c>
      <c r="K813" s="5"/>
      <c r="L813" s="1" t="str">
        <f t="shared" si="51"/>
        <v xml:space="preserve"> </v>
      </c>
      <c r="M813" s="5"/>
    </row>
    <row r="814" spans="1:13" ht="89.25" x14ac:dyDescent="0.2">
      <c r="A814" s="4" t="s">
        <v>1862</v>
      </c>
      <c r="B814" s="4" t="s">
        <v>1863</v>
      </c>
      <c r="C814" s="5"/>
      <c r="D814" s="5"/>
      <c r="E814" s="1" t="str">
        <f t="shared" si="48"/>
        <v xml:space="preserve"> </v>
      </c>
      <c r="F814" s="5"/>
      <c r="G814" s="1" t="str">
        <f t="shared" si="49"/>
        <v xml:space="preserve"> </v>
      </c>
      <c r="H814" s="5"/>
      <c r="I814" s="5"/>
      <c r="J814" s="1" t="str">
        <f t="shared" si="50"/>
        <v xml:space="preserve"> </v>
      </c>
      <c r="K814" s="5"/>
      <c r="L814" s="1" t="str">
        <f t="shared" si="51"/>
        <v xml:space="preserve"> </v>
      </c>
      <c r="M814" s="5"/>
    </row>
    <row r="815" spans="1:13" ht="89.25" x14ac:dyDescent="0.2">
      <c r="A815" s="4" t="s">
        <v>1864</v>
      </c>
      <c r="B815" s="4" t="s">
        <v>1865</v>
      </c>
      <c r="C815" s="5"/>
      <c r="D815" s="5"/>
      <c r="E815" s="1" t="str">
        <f t="shared" si="48"/>
        <v xml:space="preserve"> </v>
      </c>
      <c r="F815" s="5"/>
      <c r="G815" s="1" t="str">
        <f t="shared" si="49"/>
        <v xml:space="preserve"> </v>
      </c>
      <c r="H815" s="5"/>
      <c r="I815" s="5"/>
      <c r="J815" s="1" t="str">
        <f t="shared" si="50"/>
        <v xml:space="preserve"> </v>
      </c>
      <c r="K815" s="5"/>
      <c r="L815" s="1" t="str">
        <f t="shared" si="51"/>
        <v xml:space="preserve"> </v>
      </c>
      <c r="M815" s="5"/>
    </row>
    <row r="816" spans="1:13" ht="89.25" x14ac:dyDescent="0.2">
      <c r="A816" s="4" t="s">
        <v>1866</v>
      </c>
      <c r="B816" s="4" t="s">
        <v>1867</v>
      </c>
      <c r="C816" s="5"/>
      <c r="D816" s="5"/>
      <c r="E816" s="1" t="str">
        <f t="shared" si="48"/>
        <v xml:space="preserve"> </v>
      </c>
      <c r="F816" s="5"/>
      <c r="G816" s="1" t="str">
        <f t="shared" si="49"/>
        <v xml:space="preserve"> </v>
      </c>
      <c r="H816" s="5"/>
      <c r="I816" s="5"/>
      <c r="J816" s="1" t="str">
        <f t="shared" si="50"/>
        <v xml:space="preserve"> </v>
      </c>
      <c r="K816" s="5"/>
      <c r="L816" s="1" t="str">
        <f t="shared" si="51"/>
        <v xml:space="preserve"> </v>
      </c>
      <c r="M816" s="5"/>
    </row>
    <row r="817" spans="1:13" ht="89.25" x14ac:dyDescent="0.2">
      <c r="A817" s="4" t="s">
        <v>1868</v>
      </c>
      <c r="B817" s="4" t="s">
        <v>1869</v>
      </c>
      <c r="C817" s="5"/>
      <c r="D817" s="5"/>
      <c r="E817" s="1" t="str">
        <f t="shared" si="48"/>
        <v xml:space="preserve"> </v>
      </c>
      <c r="F817" s="5"/>
      <c r="G817" s="1" t="str">
        <f t="shared" si="49"/>
        <v xml:space="preserve"> </v>
      </c>
      <c r="H817" s="5"/>
      <c r="I817" s="5"/>
      <c r="J817" s="1" t="str">
        <f t="shared" si="50"/>
        <v xml:space="preserve"> </v>
      </c>
      <c r="K817" s="5"/>
      <c r="L817" s="1" t="str">
        <f t="shared" si="51"/>
        <v xml:space="preserve"> </v>
      </c>
      <c r="M817" s="5"/>
    </row>
    <row r="818" spans="1:13" ht="63.75" x14ac:dyDescent="0.2">
      <c r="A818" s="4" t="s">
        <v>1870</v>
      </c>
      <c r="B818" s="4" t="s">
        <v>1871</v>
      </c>
      <c r="C818" s="5">
        <v>751.91285000000005</v>
      </c>
      <c r="D818" s="5">
        <v>197961.64631000001</v>
      </c>
      <c r="E818" s="1" t="str">
        <f t="shared" si="48"/>
        <v>свыше 200</v>
      </c>
      <c r="F818" s="5">
        <v>244932.97210000001</v>
      </c>
      <c r="G818" s="1">
        <f t="shared" si="49"/>
        <v>80.822783724347744</v>
      </c>
      <c r="H818" s="5"/>
      <c r="I818" s="5">
        <v>281004.92911999999</v>
      </c>
      <c r="J818" s="1" t="str">
        <f t="shared" si="50"/>
        <v xml:space="preserve"> </v>
      </c>
      <c r="K818" s="5">
        <v>320420.28029999998</v>
      </c>
      <c r="L818" s="1">
        <f t="shared" si="51"/>
        <v>87.698858779133275</v>
      </c>
      <c r="M818" s="5">
        <v>10774.158809999994</v>
      </c>
    </row>
    <row r="819" spans="1:13" ht="76.5" x14ac:dyDescent="0.2">
      <c r="A819" s="4" t="s">
        <v>1872</v>
      </c>
      <c r="B819" s="4" t="s">
        <v>1873</v>
      </c>
      <c r="C819" s="5">
        <v>751.91285000000005</v>
      </c>
      <c r="D819" s="5">
        <v>197961.64631000001</v>
      </c>
      <c r="E819" s="1" t="str">
        <f t="shared" si="48"/>
        <v>свыше 200</v>
      </c>
      <c r="F819" s="5">
        <v>244932.97210000001</v>
      </c>
      <c r="G819" s="1">
        <f t="shared" si="49"/>
        <v>80.822783724347744</v>
      </c>
      <c r="H819" s="5"/>
      <c r="I819" s="5">
        <v>281004.92911999999</v>
      </c>
      <c r="J819" s="1" t="str">
        <f t="shared" si="50"/>
        <v xml:space="preserve"> </v>
      </c>
      <c r="K819" s="5">
        <v>320420.28029999998</v>
      </c>
      <c r="L819" s="1">
        <f t="shared" si="51"/>
        <v>87.698858779133275</v>
      </c>
      <c r="M819" s="5">
        <v>10774.158809999994</v>
      </c>
    </row>
    <row r="820" spans="1:13" ht="76.5" x14ac:dyDescent="0.2">
      <c r="A820" s="4" t="s">
        <v>1874</v>
      </c>
      <c r="B820" s="4" t="s">
        <v>1875</v>
      </c>
      <c r="C820" s="5"/>
      <c r="D820" s="5">
        <v>195177.47323</v>
      </c>
      <c r="E820" s="1" t="str">
        <f t="shared" si="48"/>
        <v xml:space="preserve"> </v>
      </c>
      <c r="F820" s="5">
        <v>239960.52382</v>
      </c>
      <c r="G820" s="1">
        <f t="shared" si="49"/>
        <v>81.337325874653942</v>
      </c>
      <c r="H820" s="5"/>
      <c r="I820" s="5">
        <v>281004.92911999999</v>
      </c>
      <c r="J820" s="1" t="str">
        <f t="shared" si="50"/>
        <v xml:space="preserve"> </v>
      </c>
      <c r="K820" s="5">
        <v>320420.28029999998</v>
      </c>
      <c r="L820" s="1">
        <f t="shared" si="51"/>
        <v>87.698858779133275</v>
      </c>
      <c r="M820" s="5">
        <v>10774.158809999994</v>
      </c>
    </row>
    <row r="821" spans="1:13" ht="76.5" x14ac:dyDescent="0.2">
      <c r="A821" s="4" t="s">
        <v>1876</v>
      </c>
      <c r="B821" s="4" t="s">
        <v>1877</v>
      </c>
      <c r="C821" s="5">
        <v>10.763260000000001</v>
      </c>
      <c r="D821" s="5">
        <v>1885.0625199999999</v>
      </c>
      <c r="E821" s="1" t="str">
        <f t="shared" si="48"/>
        <v>свыше 200</v>
      </c>
      <c r="F821" s="5">
        <v>1718.8487399999999</v>
      </c>
      <c r="G821" s="1">
        <f t="shared" si="49"/>
        <v>109.67006439438063</v>
      </c>
      <c r="H821" s="5"/>
      <c r="I821" s="5"/>
      <c r="J821" s="1" t="str">
        <f t="shared" si="50"/>
        <v xml:space="preserve"> </v>
      </c>
      <c r="K821" s="5"/>
      <c r="L821" s="1" t="str">
        <f t="shared" si="51"/>
        <v xml:space="preserve"> </v>
      </c>
      <c r="M821" s="5"/>
    </row>
    <row r="822" spans="1:13" ht="76.5" x14ac:dyDescent="0.2">
      <c r="A822" s="4" t="s">
        <v>1878</v>
      </c>
      <c r="B822" s="4" t="s">
        <v>1879</v>
      </c>
      <c r="C822" s="5">
        <v>6.01</v>
      </c>
      <c r="D822" s="5">
        <v>159.18022999999999</v>
      </c>
      <c r="E822" s="1" t="str">
        <f t="shared" si="48"/>
        <v>свыше 200</v>
      </c>
      <c r="F822" s="5">
        <v>3253.5995400000002</v>
      </c>
      <c r="G822" s="1">
        <f t="shared" si="49"/>
        <v>4.892434611052348</v>
      </c>
      <c r="H822" s="5"/>
      <c r="I822" s="5"/>
      <c r="J822" s="1" t="str">
        <f t="shared" si="50"/>
        <v xml:space="preserve"> </v>
      </c>
      <c r="K822" s="5"/>
      <c r="L822" s="1" t="str">
        <f t="shared" si="51"/>
        <v xml:space="preserve"> </v>
      </c>
      <c r="M822" s="5"/>
    </row>
    <row r="823" spans="1:13" ht="76.5" x14ac:dyDescent="0.2">
      <c r="A823" s="4" t="s">
        <v>1880</v>
      </c>
      <c r="B823" s="4" t="s">
        <v>1881</v>
      </c>
      <c r="C823" s="5">
        <v>735.13959</v>
      </c>
      <c r="D823" s="5">
        <v>739.93033000000003</v>
      </c>
      <c r="E823" s="1">
        <f t="shared" si="48"/>
        <v>100.65167759499933</v>
      </c>
      <c r="F823" s="5"/>
      <c r="G823" s="1" t="str">
        <f t="shared" si="49"/>
        <v xml:space="preserve"> </v>
      </c>
      <c r="H823" s="5"/>
      <c r="I823" s="5"/>
      <c r="J823" s="1" t="str">
        <f t="shared" si="50"/>
        <v xml:space="preserve"> </v>
      </c>
      <c r="K823" s="5"/>
      <c r="L823" s="1" t="str">
        <f t="shared" si="51"/>
        <v xml:space="preserve"> </v>
      </c>
      <c r="M823" s="5"/>
    </row>
    <row r="824" spans="1:13" ht="25.5" x14ac:dyDescent="0.2">
      <c r="A824" s="4" t="s">
        <v>1882</v>
      </c>
      <c r="B824" s="4" t="s">
        <v>1883</v>
      </c>
      <c r="C824" s="5"/>
      <c r="D824" s="5">
        <v>191943.02153</v>
      </c>
      <c r="E824" s="1" t="str">
        <f t="shared" si="48"/>
        <v xml:space="preserve"> </v>
      </c>
      <c r="F824" s="5">
        <v>224832.23092999999</v>
      </c>
      <c r="G824" s="1">
        <f t="shared" si="49"/>
        <v>85.371666124578098</v>
      </c>
      <c r="H824" s="5"/>
      <c r="I824" s="5">
        <v>191943.02153</v>
      </c>
      <c r="J824" s="1" t="str">
        <f t="shared" si="50"/>
        <v xml:space="preserve"> </v>
      </c>
      <c r="K824" s="5">
        <v>224832.23092999999</v>
      </c>
      <c r="L824" s="1">
        <f t="shared" si="51"/>
        <v>85.371666124578098</v>
      </c>
      <c r="M824" s="5">
        <v>88.372479999990901</v>
      </c>
    </row>
    <row r="825" spans="1:13" ht="38.25" x14ac:dyDescent="0.2">
      <c r="A825" s="4" t="s">
        <v>1884</v>
      </c>
      <c r="B825" s="4" t="s">
        <v>1885</v>
      </c>
      <c r="C825" s="5"/>
      <c r="D825" s="5">
        <v>168155.67931000001</v>
      </c>
      <c r="E825" s="1" t="str">
        <f t="shared" si="48"/>
        <v xml:space="preserve"> </v>
      </c>
      <c r="F825" s="5">
        <v>195484.28231000001</v>
      </c>
      <c r="G825" s="1">
        <f t="shared" si="49"/>
        <v>86.020050984629975</v>
      </c>
      <c r="H825" s="5"/>
      <c r="I825" s="5">
        <v>168155.67931000001</v>
      </c>
      <c r="J825" s="1" t="str">
        <f t="shared" si="50"/>
        <v xml:space="preserve"> </v>
      </c>
      <c r="K825" s="5">
        <v>195484.28231000001</v>
      </c>
      <c r="L825" s="1">
        <f t="shared" si="51"/>
        <v>86.020050984629975</v>
      </c>
      <c r="M825" s="5"/>
    </row>
    <row r="826" spans="1:13" ht="38.25" x14ac:dyDescent="0.2">
      <c r="A826" s="4" t="s">
        <v>1886</v>
      </c>
      <c r="B826" s="4" t="s">
        <v>1887</v>
      </c>
      <c r="C826" s="5"/>
      <c r="D826" s="5">
        <v>6524.5076200000003</v>
      </c>
      <c r="E826" s="1" t="str">
        <f t="shared" si="48"/>
        <v xml:space="preserve"> </v>
      </c>
      <c r="F826" s="5">
        <v>2272.4588600000002</v>
      </c>
      <c r="G826" s="1" t="str">
        <f t="shared" si="49"/>
        <v>свыше 200</v>
      </c>
      <c r="H826" s="5"/>
      <c r="I826" s="5">
        <v>6524.5076200000003</v>
      </c>
      <c r="J826" s="1" t="str">
        <f t="shared" si="50"/>
        <v xml:space="preserve"> </v>
      </c>
      <c r="K826" s="5">
        <v>2272.4588600000002</v>
      </c>
      <c r="L826" s="1" t="str">
        <f t="shared" si="51"/>
        <v>свыше 200</v>
      </c>
      <c r="M826" s="5"/>
    </row>
    <row r="827" spans="1:13" ht="38.25" x14ac:dyDescent="0.2">
      <c r="A827" s="4" t="s">
        <v>1888</v>
      </c>
      <c r="B827" s="4" t="s">
        <v>1889</v>
      </c>
      <c r="C827" s="5"/>
      <c r="D827" s="5">
        <v>17262.834599999998</v>
      </c>
      <c r="E827" s="1" t="str">
        <f t="shared" si="48"/>
        <v xml:space="preserve"> </v>
      </c>
      <c r="F827" s="5">
        <v>27075.48976</v>
      </c>
      <c r="G827" s="1">
        <f t="shared" si="49"/>
        <v>63.758161913300867</v>
      </c>
      <c r="H827" s="5"/>
      <c r="I827" s="5">
        <v>17262.834599999998</v>
      </c>
      <c r="J827" s="1" t="str">
        <f t="shared" si="50"/>
        <v xml:space="preserve"> </v>
      </c>
      <c r="K827" s="5">
        <v>27075.48976</v>
      </c>
      <c r="L827" s="1">
        <f t="shared" si="51"/>
        <v>63.758161913300867</v>
      </c>
      <c r="M827" s="5">
        <v>88.372479999998177</v>
      </c>
    </row>
    <row r="828" spans="1:13" ht="25.5" x14ac:dyDescent="0.2">
      <c r="A828" s="4" t="s">
        <v>1890</v>
      </c>
      <c r="B828" s="4" t="s">
        <v>1891</v>
      </c>
      <c r="C828" s="5">
        <v>10.763260000000001</v>
      </c>
      <c r="D828" s="5">
        <v>1885.0625199999999</v>
      </c>
      <c r="E828" s="1" t="str">
        <f t="shared" si="48"/>
        <v>свыше 200</v>
      </c>
      <c r="F828" s="5">
        <v>1718.8487399999999</v>
      </c>
      <c r="G828" s="1">
        <f t="shared" si="49"/>
        <v>109.67006439438063</v>
      </c>
      <c r="H828" s="5"/>
      <c r="I828" s="5"/>
      <c r="J828" s="1" t="str">
        <f t="shared" si="50"/>
        <v xml:space="preserve"> </v>
      </c>
      <c r="K828" s="5"/>
      <c r="L828" s="1" t="str">
        <f t="shared" si="51"/>
        <v xml:space="preserve"> </v>
      </c>
      <c r="M828" s="5"/>
    </row>
    <row r="829" spans="1:13" ht="38.25" x14ac:dyDescent="0.2">
      <c r="A829" s="4" t="s">
        <v>1892</v>
      </c>
      <c r="B829" s="4" t="s">
        <v>1893</v>
      </c>
      <c r="C829" s="5">
        <v>10.763260000000001</v>
      </c>
      <c r="D829" s="5">
        <v>1815.9025200000001</v>
      </c>
      <c r="E829" s="1" t="str">
        <f t="shared" si="48"/>
        <v>свыше 200</v>
      </c>
      <c r="F829" s="5">
        <v>742.31473000000005</v>
      </c>
      <c r="G829" s="1" t="str">
        <f t="shared" si="49"/>
        <v>свыше 200</v>
      </c>
      <c r="H829" s="5"/>
      <c r="I829" s="5"/>
      <c r="J829" s="1" t="str">
        <f t="shared" si="50"/>
        <v xml:space="preserve"> </v>
      </c>
      <c r="K829" s="5"/>
      <c r="L829" s="1" t="str">
        <f t="shared" si="51"/>
        <v xml:space="preserve"> </v>
      </c>
      <c r="M829" s="5"/>
    </row>
    <row r="830" spans="1:13" ht="25.5" x14ac:dyDescent="0.2">
      <c r="A830" s="4" t="s">
        <v>1894</v>
      </c>
      <c r="B830" s="4" t="s">
        <v>1895</v>
      </c>
      <c r="C830" s="5"/>
      <c r="D830" s="5">
        <v>69.16</v>
      </c>
      <c r="E830" s="1" t="str">
        <f t="shared" si="48"/>
        <v xml:space="preserve"> </v>
      </c>
      <c r="F830" s="5">
        <v>976.53400999999997</v>
      </c>
      <c r="G830" s="1">
        <f t="shared" si="49"/>
        <v>7.0821906141292512</v>
      </c>
      <c r="H830" s="5"/>
      <c r="I830" s="5"/>
      <c r="J830" s="1" t="str">
        <f t="shared" si="50"/>
        <v xml:space="preserve"> </v>
      </c>
      <c r="K830" s="5"/>
      <c r="L830" s="1" t="str">
        <f t="shared" si="51"/>
        <v xml:space="preserve"> </v>
      </c>
      <c r="M830" s="5"/>
    </row>
    <row r="831" spans="1:13" ht="25.5" x14ac:dyDescent="0.2">
      <c r="A831" s="4" t="s">
        <v>1896</v>
      </c>
      <c r="B831" s="4" t="s">
        <v>1897</v>
      </c>
      <c r="C831" s="5">
        <v>6.01</v>
      </c>
      <c r="D831" s="5">
        <v>159.18022999999999</v>
      </c>
      <c r="E831" s="1" t="str">
        <f t="shared" si="48"/>
        <v>свыше 200</v>
      </c>
      <c r="F831" s="5">
        <v>3253.5995400000002</v>
      </c>
      <c r="G831" s="1">
        <f t="shared" si="49"/>
        <v>4.892434611052348</v>
      </c>
      <c r="H831" s="5"/>
      <c r="I831" s="5"/>
      <c r="J831" s="1" t="str">
        <f t="shared" si="50"/>
        <v xml:space="preserve"> </v>
      </c>
      <c r="K831" s="5"/>
      <c r="L831" s="1" t="str">
        <f t="shared" si="51"/>
        <v xml:space="preserve"> </v>
      </c>
      <c r="M831" s="5"/>
    </row>
    <row r="832" spans="1:13" ht="25.5" x14ac:dyDescent="0.2">
      <c r="A832" s="4" t="s">
        <v>1898</v>
      </c>
      <c r="B832" s="4" t="s">
        <v>1899</v>
      </c>
      <c r="C832" s="5">
        <v>735.13959</v>
      </c>
      <c r="D832" s="5">
        <v>739.93033000000003</v>
      </c>
      <c r="E832" s="1">
        <f t="shared" si="48"/>
        <v>100.65167759499933</v>
      </c>
      <c r="F832" s="5"/>
      <c r="G832" s="1" t="str">
        <f t="shared" si="49"/>
        <v xml:space="preserve"> </v>
      </c>
      <c r="H832" s="5"/>
      <c r="I832" s="5"/>
      <c r="J832" s="1" t="str">
        <f t="shared" si="50"/>
        <v xml:space="preserve"> </v>
      </c>
      <c r="K832" s="5"/>
      <c r="L832" s="1" t="str">
        <f t="shared" si="51"/>
        <v xml:space="preserve"> </v>
      </c>
      <c r="M832" s="5"/>
    </row>
    <row r="833" spans="1:13" ht="38.25" x14ac:dyDescent="0.2">
      <c r="A833" s="4" t="s">
        <v>1900</v>
      </c>
      <c r="B833" s="4" t="s">
        <v>1901</v>
      </c>
      <c r="C833" s="5">
        <v>6.01</v>
      </c>
      <c r="D833" s="5">
        <v>159.18022999999999</v>
      </c>
      <c r="E833" s="1" t="str">
        <f t="shared" si="48"/>
        <v>свыше 200</v>
      </c>
      <c r="F833" s="5">
        <v>3228.2858000000001</v>
      </c>
      <c r="G833" s="1">
        <f t="shared" si="49"/>
        <v>4.9307973290344984</v>
      </c>
      <c r="H833" s="5"/>
      <c r="I833" s="5"/>
      <c r="J833" s="1" t="str">
        <f t="shared" si="50"/>
        <v xml:space="preserve"> </v>
      </c>
      <c r="K833" s="5"/>
      <c r="L833" s="1" t="str">
        <f t="shared" si="51"/>
        <v xml:space="preserve"> </v>
      </c>
      <c r="M833" s="5"/>
    </row>
    <row r="834" spans="1:13" ht="38.25" x14ac:dyDescent="0.2">
      <c r="A834" s="4" t="s">
        <v>1902</v>
      </c>
      <c r="B834" s="4" t="s">
        <v>1903</v>
      </c>
      <c r="C834" s="5">
        <v>416.41748999999999</v>
      </c>
      <c r="D834" s="5">
        <v>416.41748999999999</v>
      </c>
      <c r="E834" s="1">
        <f t="shared" si="48"/>
        <v>100</v>
      </c>
      <c r="F834" s="5"/>
      <c r="G834" s="1" t="str">
        <f t="shared" si="49"/>
        <v xml:space="preserve"> </v>
      </c>
      <c r="H834" s="5"/>
      <c r="I834" s="5"/>
      <c r="J834" s="1" t="str">
        <f t="shared" si="50"/>
        <v xml:space="preserve"> </v>
      </c>
      <c r="K834" s="5"/>
      <c r="L834" s="1" t="str">
        <f t="shared" si="51"/>
        <v xml:space="preserve"> </v>
      </c>
      <c r="M834" s="5"/>
    </row>
    <row r="835" spans="1:13" ht="25.5" x14ac:dyDescent="0.2">
      <c r="A835" s="4" t="s">
        <v>1904</v>
      </c>
      <c r="B835" s="4" t="s">
        <v>1905</v>
      </c>
      <c r="C835" s="5"/>
      <c r="D835" s="5"/>
      <c r="E835" s="1" t="str">
        <f t="shared" si="48"/>
        <v xml:space="preserve"> </v>
      </c>
      <c r="F835" s="5">
        <v>25.313739999999999</v>
      </c>
      <c r="G835" s="1" t="str">
        <f t="shared" si="49"/>
        <v/>
      </c>
      <c r="H835" s="5"/>
      <c r="I835" s="5"/>
      <c r="J835" s="1" t="str">
        <f t="shared" si="50"/>
        <v xml:space="preserve"> </v>
      </c>
      <c r="K835" s="5"/>
      <c r="L835" s="1" t="str">
        <f t="shared" si="51"/>
        <v xml:space="preserve"> </v>
      </c>
      <c r="M835" s="5"/>
    </row>
    <row r="836" spans="1:13" ht="25.5" x14ac:dyDescent="0.2">
      <c r="A836" s="4" t="s">
        <v>1906</v>
      </c>
      <c r="B836" s="4" t="s">
        <v>1907</v>
      </c>
      <c r="C836" s="5">
        <v>318.72210000000001</v>
      </c>
      <c r="D836" s="5">
        <v>323.51283999999998</v>
      </c>
      <c r="E836" s="1">
        <f t="shared" si="48"/>
        <v>101.5031088211329</v>
      </c>
      <c r="F836" s="5"/>
      <c r="G836" s="1" t="str">
        <f t="shared" si="49"/>
        <v xml:space="preserve"> </v>
      </c>
      <c r="H836" s="5"/>
      <c r="I836" s="5"/>
      <c r="J836" s="1" t="str">
        <f t="shared" si="50"/>
        <v xml:space="preserve"> </v>
      </c>
      <c r="K836" s="5"/>
      <c r="L836" s="1" t="str">
        <f t="shared" si="51"/>
        <v xml:space="preserve"> </v>
      </c>
      <c r="M836" s="5"/>
    </row>
    <row r="837" spans="1:13" ht="63.75" x14ac:dyDescent="0.2">
      <c r="A837" s="4" t="s">
        <v>1908</v>
      </c>
      <c r="B837" s="4" t="s">
        <v>1909</v>
      </c>
      <c r="C837" s="5"/>
      <c r="D837" s="5"/>
      <c r="E837" s="1" t="str">
        <f t="shared" si="48"/>
        <v xml:space="preserve"> </v>
      </c>
      <c r="F837" s="5"/>
      <c r="G837" s="1" t="str">
        <f t="shared" si="49"/>
        <v xml:space="preserve"> </v>
      </c>
      <c r="H837" s="5"/>
      <c r="I837" s="5">
        <v>2256.6686399999999</v>
      </c>
      <c r="J837" s="1" t="str">
        <f t="shared" si="50"/>
        <v xml:space="preserve"> </v>
      </c>
      <c r="K837" s="5"/>
      <c r="L837" s="1" t="str">
        <f t="shared" si="51"/>
        <v xml:space="preserve"> </v>
      </c>
      <c r="M837" s="5">
        <v>502.32607999999982</v>
      </c>
    </row>
    <row r="838" spans="1:13" ht="76.5" x14ac:dyDescent="0.2">
      <c r="A838" s="4" t="s">
        <v>1910</v>
      </c>
      <c r="B838" s="4" t="s">
        <v>1911</v>
      </c>
      <c r="C838" s="5"/>
      <c r="D838" s="5"/>
      <c r="E838" s="1" t="str">
        <f t="shared" si="48"/>
        <v xml:space="preserve"> </v>
      </c>
      <c r="F838" s="5"/>
      <c r="G838" s="1" t="str">
        <f t="shared" si="49"/>
        <v xml:space="preserve"> </v>
      </c>
      <c r="H838" s="5"/>
      <c r="I838" s="5">
        <v>1.69502</v>
      </c>
      <c r="J838" s="1" t="str">
        <f t="shared" si="50"/>
        <v xml:space="preserve"> </v>
      </c>
      <c r="K838" s="5"/>
      <c r="L838" s="1" t="str">
        <f t="shared" si="51"/>
        <v xml:space="preserve"> </v>
      </c>
      <c r="M838" s="5"/>
    </row>
    <row r="839" spans="1:13" ht="63.75" x14ac:dyDescent="0.2">
      <c r="A839" s="4" t="s">
        <v>1912</v>
      </c>
      <c r="B839" s="4" t="s">
        <v>1913</v>
      </c>
      <c r="C839" s="5"/>
      <c r="D839" s="5"/>
      <c r="E839" s="1" t="str">
        <f t="shared" ref="E839:E902" si="52">IF(C839=0," ",IF(D839/C839*100&gt;200,"свыше 200",IF(D839/C839&gt;0,D839/C839*100,"")))</f>
        <v xml:space="preserve"> </v>
      </c>
      <c r="F839" s="5"/>
      <c r="G839" s="1" t="str">
        <f t="shared" ref="G839:G902" si="53">IF(F839=0," ",IF(D839/F839*100&gt;200,"свыше 200",IF(D839/F839&gt;0,D839/F839*100,"")))</f>
        <v xml:space="preserve"> </v>
      </c>
      <c r="H839" s="5"/>
      <c r="I839" s="5">
        <v>2382.9341300000001</v>
      </c>
      <c r="J839" s="1" t="str">
        <f t="shared" ref="J839:J902" si="54">IF(H839=0," ",IF(I839/H839*100&gt;200,"свыше 200",IF(I839/H839&gt;0,I839/H839*100,"")))</f>
        <v xml:space="preserve"> </v>
      </c>
      <c r="K839" s="5">
        <v>1925.88591</v>
      </c>
      <c r="L839" s="1">
        <f t="shared" ref="L839:L902" si="55">IF(K839=0," ",IF(I839/K839*100&gt;200,"свыше 200",IF(I839/K839&gt;0,I839/K839*100,"")))</f>
        <v>123.73184297298276</v>
      </c>
      <c r="M839" s="5">
        <v>351.89065000000005</v>
      </c>
    </row>
    <row r="840" spans="1:13" ht="76.5" x14ac:dyDescent="0.2">
      <c r="A840" s="4" t="s">
        <v>1914</v>
      </c>
      <c r="B840" s="4" t="s">
        <v>1915</v>
      </c>
      <c r="C840" s="5"/>
      <c r="D840" s="5"/>
      <c r="E840" s="1" t="str">
        <f t="shared" si="52"/>
        <v xml:space="preserve"> </v>
      </c>
      <c r="F840" s="5"/>
      <c r="G840" s="1" t="str">
        <f t="shared" si="53"/>
        <v xml:space="preserve"> </v>
      </c>
      <c r="H840" s="5"/>
      <c r="I840" s="5">
        <v>30214.568889999999</v>
      </c>
      <c r="J840" s="1" t="str">
        <f t="shared" si="54"/>
        <v xml:space="preserve"> </v>
      </c>
      <c r="K840" s="5">
        <v>28582.128939999999</v>
      </c>
      <c r="L840" s="1">
        <f t="shared" si="55"/>
        <v>105.71140083171144</v>
      </c>
      <c r="M840" s="5"/>
    </row>
    <row r="841" spans="1:13" ht="76.5" x14ac:dyDescent="0.2">
      <c r="A841" s="4" t="s">
        <v>1916</v>
      </c>
      <c r="B841" s="4" t="s">
        <v>1917</v>
      </c>
      <c r="C841" s="5"/>
      <c r="D841" s="5"/>
      <c r="E841" s="1" t="str">
        <f t="shared" si="52"/>
        <v xml:space="preserve"> </v>
      </c>
      <c r="F841" s="5"/>
      <c r="G841" s="1" t="str">
        <f t="shared" si="53"/>
        <v xml:space="preserve"> </v>
      </c>
      <c r="H841" s="5"/>
      <c r="I841" s="5"/>
      <c r="J841" s="1" t="str">
        <f t="shared" si="54"/>
        <v xml:space="preserve"> </v>
      </c>
      <c r="K841" s="5">
        <v>18239.954519999999</v>
      </c>
      <c r="L841" s="1" t="str">
        <f t="shared" si="55"/>
        <v/>
      </c>
      <c r="M841" s="5"/>
    </row>
    <row r="842" spans="1:13" ht="63.75" x14ac:dyDescent="0.2">
      <c r="A842" s="4" t="s">
        <v>1918</v>
      </c>
      <c r="B842" s="4" t="s">
        <v>1919</v>
      </c>
      <c r="C842" s="5"/>
      <c r="D842" s="5"/>
      <c r="E842" s="1" t="str">
        <f t="shared" si="52"/>
        <v xml:space="preserve"> </v>
      </c>
      <c r="F842" s="5"/>
      <c r="G842" s="1" t="str">
        <f t="shared" si="53"/>
        <v xml:space="preserve"> </v>
      </c>
      <c r="H842" s="5"/>
      <c r="I842" s="5">
        <v>3480.1377600000001</v>
      </c>
      <c r="J842" s="1" t="str">
        <f t="shared" si="54"/>
        <v xml:space="preserve"> </v>
      </c>
      <c r="K842" s="5"/>
      <c r="L842" s="1" t="str">
        <f t="shared" si="55"/>
        <v xml:space="preserve"> </v>
      </c>
      <c r="M842" s="5">
        <v>20.411740000000009</v>
      </c>
    </row>
    <row r="843" spans="1:13" ht="51" x14ac:dyDescent="0.2">
      <c r="A843" s="4" t="s">
        <v>1920</v>
      </c>
      <c r="B843" s="4" t="s">
        <v>1921</v>
      </c>
      <c r="C843" s="5"/>
      <c r="D843" s="5"/>
      <c r="E843" s="1" t="str">
        <f t="shared" si="52"/>
        <v xml:space="preserve"> </v>
      </c>
      <c r="F843" s="5"/>
      <c r="G843" s="1" t="str">
        <f t="shared" si="53"/>
        <v xml:space="preserve"> </v>
      </c>
      <c r="H843" s="5"/>
      <c r="I843" s="5">
        <v>1810.9820199999999</v>
      </c>
      <c r="J843" s="1" t="str">
        <f t="shared" si="54"/>
        <v xml:space="preserve"> </v>
      </c>
      <c r="K843" s="5">
        <v>203.40544</v>
      </c>
      <c r="L843" s="1" t="str">
        <f t="shared" si="55"/>
        <v>свыше 200</v>
      </c>
      <c r="M843" s="5"/>
    </row>
    <row r="844" spans="1:13" ht="51" x14ac:dyDescent="0.2">
      <c r="A844" s="4" t="s">
        <v>1922</v>
      </c>
      <c r="B844" s="4" t="s">
        <v>1923</v>
      </c>
      <c r="C844" s="5"/>
      <c r="D844" s="5"/>
      <c r="E844" s="1" t="str">
        <f t="shared" si="52"/>
        <v xml:space="preserve"> </v>
      </c>
      <c r="F844" s="5"/>
      <c r="G844" s="1" t="str">
        <f t="shared" si="53"/>
        <v xml:space="preserve"> </v>
      </c>
      <c r="H844" s="5"/>
      <c r="I844" s="5">
        <v>737.62059999999997</v>
      </c>
      <c r="J844" s="1" t="str">
        <f t="shared" si="54"/>
        <v xml:space="preserve"> </v>
      </c>
      <c r="K844" s="5">
        <v>3172.78838</v>
      </c>
      <c r="L844" s="1">
        <f t="shared" si="55"/>
        <v>23.248339052477242</v>
      </c>
      <c r="M844" s="5"/>
    </row>
    <row r="845" spans="1:13" ht="51" x14ac:dyDescent="0.2">
      <c r="A845" s="4" t="s">
        <v>1924</v>
      </c>
      <c r="B845" s="4" t="s">
        <v>1925</v>
      </c>
      <c r="C845" s="5"/>
      <c r="D845" s="5"/>
      <c r="E845" s="1" t="str">
        <f t="shared" si="52"/>
        <v xml:space="preserve"> </v>
      </c>
      <c r="F845" s="5"/>
      <c r="G845" s="1" t="str">
        <f t="shared" si="53"/>
        <v xml:space="preserve"> </v>
      </c>
      <c r="H845" s="5"/>
      <c r="I845" s="5"/>
      <c r="J845" s="1" t="str">
        <f t="shared" si="54"/>
        <v xml:space="preserve"> </v>
      </c>
      <c r="K845" s="5">
        <v>40.74579</v>
      </c>
      <c r="L845" s="1" t="str">
        <f t="shared" si="55"/>
        <v/>
      </c>
      <c r="M845" s="5"/>
    </row>
    <row r="846" spans="1:13" ht="63.75" x14ac:dyDescent="0.2">
      <c r="A846" s="4" t="s">
        <v>1926</v>
      </c>
      <c r="B846" s="4" t="s">
        <v>1927</v>
      </c>
      <c r="C846" s="5"/>
      <c r="D846" s="5">
        <v>457.49534999999997</v>
      </c>
      <c r="E846" s="1" t="str">
        <f t="shared" si="52"/>
        <v xml:space="preserve"> </v>
      </c>
      <c r="F846" s="5">
        <v>12343.0108</v>
      </c>
      <c r="G846" s="1">
        <f t="shared" si="53"/>
        <v>3.706513405951164</v>
      </c>
      <c r="H846" s="5"/>
      <c r="I846" s="5">
        <v>457.49534999999997</v>
      </c>
      <c r="J846" s="1" t="str">
        <f t="shared" si="54"/>
        <v xml:space="preserve"> </v>
      </c>
      <c r="K846" s="5">
        <v>12343.0108</v>
      </c>
      <c r="L846" s="1">
        <f t="shared" si="55"/>
        <v>3.706513405951164</v>
      </c>
      <c r="M846" s="5"/>
    </row>
    <row r="847" spans="1:13" ht="127.5" x14ac:dyDescent="0.2">
      <c r="A847" s="4" t="s">
        <v>1928</v>
      </c>
      <c r="B847" s="4" t="s">
        <v>1929</v>
      </c>
      <c r="C847" s="5"/>
      <c r="D847" s="5"/>
      <c r="E847" s="1" t="str">
        <f t="shared" si="52"/>
        <v xml:space="preserve"> </v>
      </c>
      <c r="F847" s="5"/>
      <c r="G847" s="1" t="str">
        <f t="shared" si="53"/>
        <v xml:space="preserve"> </v>
      </c>
      <c r="H847" s="5"/>
      <c r="I847" s="5">
        <v>3353.3294000000001</v>
      </c>
      <c r="J847" s="1" t="str">
        <f t="shared" si="54"/>
        <v xml:space="preserve"> </v>
      </c>
      <c r="K847" s="5"/>
      <c r="L847" s="1" t="str">
        <f t="shared" si="55"/>
        <v xml:space="preserve"> </v>
      </c>
      <c r="M847" s="5"/>
    </row>
    <row r="848" spans="1:13" ht="76.5" x14ac:dyDescent="0.2">
      <c r="A848" s="4" t="s">
        <v>1928</v>
      </c>
      <c r="B848" s="4" t="s">
        <v>1930</v>
      </c>
      <c r="C848" s="5"/>
      <c r="D848" s="5"/>
      <c r="E848" s="1" t="str">
        <f t="shared" si="52"/>
        <v xml:space="preserve"> </v>
      </c>
      <c r="F848" s="5"/>
      <c r="G848" s="1" t="str">
        <f t="shared" si="53"/>
        <v xml:space="preserve"> </v>
      </c>
      <c r="H848" s="5"/>
      <c r="I848" s="5"/>
      <c r="J848" s="1" t="str">
        <f t="shared" si="54"/>
        <v xml:space="preserve"> </v>
      </c>
      <c r="K848" s="5">
        <v>5874.58943</v>
      </c>
      <c r="L848" s="1" t="str">
        <f t="shared" si="55"/>
        <v/>
      </c>
      <c r="M848" s="5"/>
    </row>
    <row r="849" spans="1:13" ht="76.5" x14ac:dyDescent="0.2">
      <c r="A849" s="4" t="s">
        <v>1931</v>
      </c>
      <c r="B849" s="4" t="s">
        <v>1932</v>
      </c>
      <c r="C849" s="5"/>
      <c r="D849" s="5"/>
      <c r="E849" s="1" t="str">
        <f t="shared" si="52"/>
        <v xml:space="preserve"> </v>
      </c>
      <c r="F849" s="5"/>
      <c r="G849" s="1" t="str">
        <f t="shared" si="53"/>
        <v xml:space="preserve"> </v>
      </c>
      <c r="H849" s="5"/>
      <c r="I849" s="5">
        <v>9426.0578600000008</v>
      </c>
      <c r="J849" s="1" t="str">
        <f t="shared" si="54"/>
        <v xml:space="preserve"> </v>
      </c>
      <c r="K849" s="5"/>
      <c r="L849" s="1" t="str">
        <f t="shared" si="55"/>
        <v xml:space="preserve"> </v>
      </c>
      <c r="M849" s="5">
        <v>9426.0578600000008</v>
      </c>
    </row>
    <row r="850" spans="1:13" ht="89.25" x14ac:dyDescent="0.2">
      <c r="A850" s="4" t="s">
        <v>1933</v>
      </c>
      <c r="B850" s="4" t="s">
        <v>1934</v>
      </c>
      <c r="C850" s="5"/>
      <c r="D850" s="5">
        <v>2.4511500000000002</v>
      </c>
      <c r="E850" s="1" t="str">
        <f t="shared" si="52"/>
        <v xml:space="preserve"> </v>
      </c>
      <c r="F850" s="5"/>
      <c r="G850" s="1" t="str">
        <f t="shared" si="53"/>
        <v xml:space="preserve"> </v>
      </c>
      <c r="H850" s="5"/>
      <c r="I850" s="5">
        <v>2.4511500000000002</v>
      </c>
      <c r="J850" s="1" t="str">
        <f t="shared" si="54"/>
        <v xml:space="preserve"> </v>
      </c>
      <c r="K850" s="5"/>
      <c r="L850" s="1" t="str">
        <f t="shared" si="55"/>
        <v xml:space="preserve"> </v>
      </c>
      <c r="M850" s="5"/>
    </row>
    <row r="851" spans="1:13" ht="89.25" x14ac:dyDescent="0.2">
      <c r="A851" s="4" t="s">
        <v>1933</v>
      </c>
      <c r="B851" s="4" t="s">
        <v>1935</v>
      </c>
      <c r="C851" s="5"/>
      <c r="D851" s="5"/>
      <c r="E851" s="1" t="str">
        <f t="shared" si="52"/>
        <v xml:space="preserve"> </v>
      </c>
      <c r="F851" s="5">
        <v>5.67096</v>
      </c>
      <c r="G851" s="1" t="str">
        <f t="shared" si="53"/>
        <v/>
      </c>
      <c r="H851" s="5"/>
      <c r="I851" s="5"/>
      <c r="J851" s="1" t="str">
        <f t="shared" si="54"/>
        <v xml:space="preserve"> </v>
      </c>
      <c r="K851" s="5">
        <v>5.67096</v>
      </c>
      <c r="L851" s="1" t="str">
        <f t="shared" si="55"/>
        <v/>
      </c>
      <c r="M851" s="5"/>
    </row>
    <row r="852" spans="1:13" ht="63.75" x14ac:dyDescent="0.2">
      <c r="A852" s="4" t="s">
        <v>1936</v>
      </c>
      <c r="B852" s="4" t="s">
        <v>1937</v>
      </c>
      <c r="C852" s="5"/>
      <c r="D852" s="5"/>
      <c r="E852" s="1" t="str">
        <f t="shared" si="52"/>
        <v xml:space="preserve"> </v>
      </c>
      <c r="F852" s="5"/>
      <c r="G852" s="1" t="str">
        <f t="shared" si="53"/>
        <v xml:space="preserve"> </v>
      </c>
      <c r="H852" s="5"/>
      <c r="I852" s="5">
        <v>32163.461569999999</v>
      </c>
      <c r="J852" s="1" t="str">
        <f t="shared" si="54"/>
        <v xml:space="preserve"> </v>
      </c>
      <c r="K852" s="5">
        <v>22420.25807</v>
      </c>
      <c r="L852" s="1">
        <f t="shared" si="55"/>
        <v>143.45714250736989</v>
      </c>
      <c r="M852" s="5">
        <v>385.09999999999854</v>
      </c>
    </row>
    <row r="853" spans="1:13" ht="63.75" x14ac:dyDescent="0.2">
      <c r="A853" s="4" t="s">
        <v>1938</v>
      </c>
      <c r="B853" s="4" t="s">
        <v>1939</v>
      </c>
      <c r="C853" s="5"/>
      <c r="D853" s="5">
        <v>67.013019999999997</v>
      </c>
      <c r="E853" s="1" t="str">
        <f t="shared" si="52"/>
        <v xml:space="preserve"> </v>
      </c>
      <c r="F853" s="5">
        <v>117.81480999999999</v>
      </c>
      <c r="G853" s="1">
        <f t="shared" si="53"/>
        <v>56.879962714365028</v>
      </c>
      <c r="H853" s="5"/>
      <c r="I853" s="5">
        <v>67.013019999999997</v>
      </c>
      <c r="J853" s="1" t="str">
        <f t="shared" si="54"/>
        <v xml:space="preserve"> </v>
      </c>
      <c r="K853" s="5">
        <v>117.81480999999999</v>
      </c>
      <c r="L853" s="1">
        <f t="shared" si="55"/>
        <v>56.879962714365028</v>
      </c>
      <c r="M853" s="5"/>
    </row>
    <row r="854" spans="1:13" ht="63.75" x14ac:dyDescent="0.2">
      <c r="A854" s="4" t="s">
        <v>1940</v>
      </c>
      <c r="B854" s="4" t="s">
        <v>1941</v>
      </c>
      <c r="C854" s="5"/>
      <c r="D854" s="5">
        <v>2707.4921800000002</v>
      </c>
      <c r="E854" s="1" t="str">
        <f t="shared" si="52"/>
        <v xml:space="preserve"> </v>
      </c>
      <c r="F854" s="5">
        <v>2661.7963199999999</v>
      </c>
      <c r="G854" s="1">
        <f t="shared" si="53"/>
        <v>101.71673015161431</v>
      </c>
      <c r="H854" s="5"/>
      <c r="I854" s="5">
        <v>2707.4921800000002</v>
      </c>
      <c r="J854" s="1" t="str">
        <f t="shared" si="54"/>
        <v xml:space="preserve"> </v>
      </c>
      <c r="K854" s="5">
        <v>2661.7963199999999</v>
      </c>
      <c r="L854" s="1">
        <f t="shared" si="55"/>
        <v>101.71673015161431</v>
      </c>
      <c r="M854" s="5"/>
    </row>
    <row r="855" spans="1:13" ht="38.25" x14ac:dyDescent="0.2">
      <c r="A855" s="4" t="s">
        <v>1942</v>
      </c>
      <c r="B855" s="4" t="s">
        <v>1943</v>
      </c>
      <c r="C855" s="5">
        <v>-35838.310259999998</v>
      </c>
      <c r="D855" s="5">
        <v>-336442.57130000001</v>
      </c>
      <c r="E855" s="1" t="str">
        <f t="shared" si="52"/>
        <v>свыше 200</v>
      </c>
      <c r="F855" s="5">
        <v>-149451.70950999999</v>
      </c>
      <c r="G855" s="1" t="str">
        <f t="shared" si="53"/>
        <v>свыше 200</v>
      </c>
      <c r="H855" s="5"/>
      <c r="I855" s="5">
        <v>-336442.57130000001</v>
      </c>
      <c r="J855" s="1" t="str">
        <f t="shared" si="54"/>
        <v xml:space="preserve"> </v>
      </c>
      <c r="K855" s="5">
        <v>-149451.70950999999</v>
      </c>
      <c r="L855" s="1" t="str">
        <f t="shared" si="55"/>
        <v>свыше 200</v>
      </c>
      <c r="M855" s="5">
        <v>-15216.749190000002</v>
      </c>
    </row>
    <row r="856" spans="1:13" ht="51" x14ac:dyDescent="0.2">
      <c r="A856" s="4" t="s">
        <v>1944</v>
      </c>
      <c r="B856" s="4" t="s">
        <v>1945</v>
      </c>
      <c r="C856" s="5"/>
      <c r="D856" s="5">
        <v>-336442.57130000001</v>
      </c>
      <c r="E856" s="1" t="str">
        <f t="shared" si="52"/>
        <v xml:space="preserve"> </v>
      </c>
      <c r="F856" s="5">
        <v>-149451.70950999999</v>
      </c>
      <c r="G856" s="1" t="str">
        <f t="shared" si="53"/>
        <v>свыше 200</v>
      </c>
      <c r="H856" s="5"/>
      <c r="I856" s="5">
        <v>-336442.57130000001</v>
      </c>
      <c r="J856" s="1" t="str">
        <f t="shared" si="54"/>
        <v xml:space="preserve"> </v>
      </c>
      <c r="K856" s="5">
        <v>-149451.70950999999</v>
      </c>
      <c r="L856" s="1" t="str">
        <f t="shared" si="55"/>
        <v>свыше 200</v>
      </c>
      <c r="M856" s="5">
        <v>-15216.749190000002</v>
      </c>
    </row>
    <row r="857" spans="1:13" ht="38.25" x14ac:dyDescent="0.2">
      <c r="A857" s="4" t="s">
        <v>1946</v>
      </c>
      <c r="B857" s="4" t="s">
        <v>1947</v>
      </c>
      <c r="C857" s="5">
        <v>-6024.4913900000001</v>
      </c>
      <c r="D857" s="5"/>
      <c r="E857" s="1" t="str">
        <f t="shared" si="52"/>
        <v/>
      </c>
      <c r="F857" s="5"/>
      <c r="G857" s="1" t="str">
        <f t="shared" si="53"/>
        <v xml:space="preserve"> </v>
      </c>
      <c r="H857" s="5"/>
      <c r="I857" s="5"/>
      <c r="J857" s="1" t="str">
        <f t="shared" si="54"/>
        <v xml:space="preserve"> </v>
      </c>
      <c r="K857" s="5"/>
      <c r="L857" s="1" t="str">
        <f t="shared" si="55"/>
        <v xml:space="preserve"> </v>
      </c>
      <c r="M857" s="5"/>
    </row>
    <row r="858" spans="1:13" ht="51" x14ac:dyDescent="0.2">
      <c r="A858" s="4" t="s">
        <v>1948</v>
      </c>
      <c r="B858" s="4" t="s">
        <v>1949</v>
      </c>
      <c r="C858" s="5">
        <v>-13148.17959</v>
      </c>
      <c r="D858" s="5"/>
      <c r="E858" s="1" t="str">
        <f t="shared" si="52"/>
        <v/>
      </c>
      <c r="F858" s="5"/>
      <c r="G858" s="1" t="str">
        <f t="shared" si="53"/>
        <v xml:space="preserve"> </v>
      </c>
      <c r="H858" s="5"/>
      <c r="I858" s="5"/>
      <c r="J858" s="1" t="str">
        <f t="shared" si="54"/>
        <v xml:space="preserve"> </v>
      </c>
      <c r="K858" s="5"/>
      <c r="L858" s="1" t="str">
        <f t="shared" si="55"/>
        <v xml:space="preserve"> </v>
      </c>
      <c r="M858" s="5"/>
    </row>
    <row r="859" spans="1:13" ht="51" x14ac:dyDescent="0.2">
      <c r="A859" s="4" t="s">
        <v>1950</v>
      </c>
      <c r="B859" s="4" t="s">
        <v>1951</v>
      </c>
      <c r="C859" s="5">
        <v>-736.08801000000005</v>
      </c>
      <c r="D859" s="5"/>
      <c r="E859" s="1" t="str">
        <f t="shared" si="52"/>
        <v/>
      </c>
      <c r="F859" s="5"/>
      <c r="G859" s="1" t="str">
        <f t="shared" si="53"/>
        <v xml:space="preserve"> </v>
      </c>
      <c r="H859" s="5"/>
      <c r="I859" s="5"/>
      <c r="J859" s="1" t="str">
        <f t="shared" si="54"/>
        <v xml:space="preserve"> </v>
      </c>
      <c r="K859" s="5"/>
      <c r="L859" s="1" t="str">
        <f t="shared" si="55"/>
        <v xml:space="preserve"> </v>
      </c>
      <c r="M859" s="5"/>
    </row>
    <row r="860" spans="1:13" ht="51" x14ac:dyDescent="0.2">
      <c r="A860" s="4" t="s">
        <v>1952</v>
      </c>
      <c r="B860" s="4" t="s">
        <v>1953</v>
      </c>
      <c r="C860" s="5">
        <v>-15929.55127</v>
      </c>
      <c r="D860" s="5"/>
      <c r="E860" s="1" t="str">
        <f t="shared" si="52"/>
        <v/>
      </c>
      <c r="F860" s="5"/>
      <c r="G860" s="1" t="str">
        <f t="shared" si="53"/>
        <v xml:space="preserve"> </v>
      </c>
      <c r="H860" s="5"/>
      <c r="I860" s="5"/>
      <c r="J860" s="1" t="str">
        <f t="shared" si="54"/>
        <v xml:space="preserve"> </v>
      </c>
      <c r="K860" s="5"/>
      <c r="L860" s="1" t="str">
        <f t="shared" si="55"/>
        <v xml:space="preserve"> </v>
      </c>
      <c r="M860" s="5"/>
    </row>
    <row r="861" spans="1:13" ht="38.25" x14ac:dyDescent="0.2">
      <c r="A861" s="4" t="s">
        <v>1954</v>
      </c>
      <c r="B861" s="4" t="s">
        <v>1955</v>
      </c>
      <c r="C861" s="5"/>
      <c r="D861" s="5"/>
      <c r="E861" s="1" t="str">
        <f t="shared" si="52"/>
        <v xml:space="preserve"> </v>
      </c>
      <c r="F861" s="5">
        <v>-3624.0490500000001</v>
      </c>
      <c r="G861" s="1" t="str">
        <f t="shared" si="53"/>
        <v/>
      </c>
      <c r="H861" s="5"/>
      <c r="I861" s="5"/>
      <c r="J861" s="1" t="str">
        <f t="shared" si="54"/>
        <v xml:space="preserve"> </v>
      </c>
      <c r="K861" s="5">
        <v>-3624.0490500000001</v>
      </c>
      <c r="L861" s="1" t="str">
        <f t="shared" si="55"/>
        <v/>
      </c>
      <c r="M861" s="5"/>
    </row>
    <row r="862" spans="1:13" ht="38.25" x14ac:dyDescent="0.2">
      <c r="A862" s="4" t="s">
        <v>1956</v>
      </c>
      <c r="B862" s="4" t="s">
        <v>1957</v>
      </c>
      <c r="C862" s="5"/>
      <c r="D862" s="5">
        <v>-290.65848999999997</v>
      </c>
      <c r="E862" s="1" t="str">
        <f t="shared" si="52"/>
        <v xml:space="preserve"> </v>
      </c>
      <c r="F862" s="5"/>
      <c r="G862" s="1" t="str">
        <f t="shared" si="53"/>
        <v xml:space="preserve"> </v>
      </c>
      <c r="H862" s="5"/>
      <c r="I862" s="5">
        <v>-290.65848999999997</v>
      </c>
      <c r="J862" s="1" t="str">
        <f t="shared" si="54"/>
        <v xml:space="preserve"> </v>
      </c>
      <c r="K862" s="5"/>
      <c r="L862" s="1" t="str">
        <f t="shared" si="55"/>
        <v xml:space="preserve"> </v>
      </c>
      <c r="M862" s="5"/>
    </row>
    <row r="863" spans="1:13" ht="51" x14ac:dyDescent="0.2">
      <c r="A863" s="4" t="s">
        <v>1958</v>
      </c>
      <c r="B863" s="4" t="s">
        <v>1959</v>
      </c>
      <c r="C863" s="5"/>
      <c r="D863" s="5">
        <v>-1297.0272199999999</v>
      </c>
      <c r="E863" s="1" t="str">
        <f t="shared" si="52"/>
        <v xml:space="preserve"> </v>
      </c>
      <c r="F863" s="5"/>
      <c r="G863" s="1" t="str">
        <f t="shared" si="53"/>
        <v xml:space="preserve"> </v>
      </c>
      <c r="H863" s="5"/>
      <c r="I863" s="5">
        <v>-1297.0272199999999</v>
      </c>
      <c r="J863" s="1" t="str">
        <f t="shared" si="54"/>
        <v xml:space="preserve"> </v>
      </c>
      <c r="K863" s="5"/>
      <c r="L863" s="1" t="str">
        <f t="shared" si="55"/>
        <v xml:space="preserve"> </v>
      </c>
      <c r="M863" s="5">
        <v>-467.16324999999995</v>
      </c>
    </row>
    <row r="864" spans="1:13" ht="51" x14ac:dyDescent="0.2">
      <c r="A864" s="4" t="s">
        <v>1960</v>
      </c>
      <c r="B864" s="4" t="s">
        <v>1961</v>
      </c>
      <c r="C864" s="5">
        <v>-1754.34256</v>
      </c>
      <c r="D864" s="5"/>
      <c r="E864" s="1" t="str">
        <f t="shared" si="52"/>
        <v/>
      </c>
      <c r="F864" s="5"/>
      <c r="G864" s="1" t="str">
        <f t="shared" si="53"/>
        <v xml:space="preserve"> </v>
      </c>
      <c r="H864" s="5"/>
      <c r="I864" s="5"/>
      <c r="J864" s="1" t="str">
        <f t="shared" si="54"/>
        <v xml:space="preserve"> </v>
      </c>
      <c r="K864" s="5"/>
      <c r="L864" s="1" t="str">
        <f t="shared" si="55"/>
        <v xml:space="preserve"> </v>
      </c>
      <c r="M864" s="5"/>
    </row>
    <row r="865" spans="1:13" ht="51" x14ac:dyDescent="0.2">
      <c r="A865" s="4" t="s">
        <v>1962</v>
      </c>
      <c r="B865" s="4" t="s">
        <v>1963</v>
      </c>
      <c r="C865" s="5">
        <v>-502.32607999999999</v>
      </c>
      <c r="D865" s="5"/>
      <c r="E865" s="1" t="str">
        <f t="shared" si="52"/>
        <v/>
      </c>
      <c r="F865" s="5"/>
      <c r="G865" s="1" t="str">
        <f t="shared" si="53"/>
        <v xml:space="preserve"> </v>
      </c>
      <c r="H865" s="5"/>
      <c r="I865" s="5"/>
      <c r="J865" s="1" t="str">
        <f t="shared" si="54"/>
        <v xml:space="preserve"> </v>
      </c>
      <c r="K865" s="5"/>
      <c r="L865" s="1" t="str">
        <f t="shared" si="55"/>
        <v xml:space="preserve"> </v>
      </c>
      <c r="M865" s="5"/>
    </row>
    <row r="866" spans="1:13" ht="63.75" x14ac:dyDescent="0.2">
      <c r="A866" s="4" t="s">
        <v>1964</v>
      </c>
      <c r="B866" s="4" t="s">
        <v>1965</v>
      </c>
      <c r="C866" s="5"/>
      <c r="D866" s="5">
        <v>-151.94300999999999</v>
      </c>
      <c r="E866" s="1" t="str">
        <f t="shared" si="52"/>
        <v xml:space="preserve"> </v>
      </c>
      <c r="F866" s="5">
        <v>-37.328589999999998</v>
      </c>
      <c r="G866" s="1" t="str">
        <f t="shared" si="53"/>
        <v>свыше 200</v>
      </c>
      <c r="H866" s="5"/>
      <c r="I866" s="5">
        <v>-151.94300999999999</v>
      </c>
      <c r="J866" s="1" t="str">
        <f t="shared" si="54"/>
        <v xml:space="preserve"> </v>
      </c>
      <c r="K866" s="5">
        <v>-37.328589999999998</v>
      </c>
      <c r="L866" s="1" t="str">
        <f t="shared" si="55"/>
        <v>свыше 200</v>
      </c>
      <c r="M866" s="5"/>
    </row>
    <row r="867" spans="1:13" ht="89.25" x14ac:dyDescent="0.2">
      <c r="A867" s="4" t="s">
        <v>1966</v>
      </c>
      <c r="B867" s="4" t="s">
        <v>1967</v>
      </c>
      <c r="C867" s="5"/>
      <c r="D867" s="5">
        <v>-34.737729999999999</v>
      </c>
      <c r="E867" s="1" t="str">
        <f t="shared" si="52"/>
        <v xml:space="preserve"> </v>
      </c>
      <c r="F867" s="5"/>
      <c r="G867" s="1" t="str">
        <f t="shared" si="53"/>
        <v xml:space="preserve"> </v>
      </c>
      <c r="H867" s="5"/>
      <c r="I867" s="5">
        <v>-34.737729999999999</v>
      </c>
      <c r="J867" s="1" t="str">
        <f t="shared" si="54"/>
        <v xml:space="preserve"> </v>
      </c>
      <c r="K867" s="5"/>
      <c r="L867" s="1" t="str">
        <f t="shared" si="55"/>
        <v xml:space="preserve"> </v>
      </c>
      <c r="M867" s="5"/>
    </row>
    <row r="868" spans="1:13" ht="63.75" x14ac:dyDescent="0.2">
      <c r="A868" s="4" t="s">
        <v>1968</v>
      </c>
      <c r="B868" s="4" t="s">
        <v>1969</v>
      </c>
      <c r="C868" s="5"/>
      <c r="D868" s="5">
        <v>-5.2940000000000001E-2</v>
      </c>
      <c r="E868" s="1" t="str">
        <f t="shared" si="52"/>
        <v xml:space="preserve"> </v>
      </c>
      <c r="F868" s="5">
        <v>-334.77974999999998</v>
      </c>
      <c r="G868" s="1">
        <f t="shared" si="53"/>
        <v>1.5813381783097696E-2</v>
      </c>
      <c r="H868" s="5"/>
      <c r="I868" s="5">
        <v>-5.2940000000000001E-2</v>
      </c>
      <c r="J868" s="1" t="str">
        <f t="shared" si="54"/>
        <v xml:space="preserve"> </v>
      </c>
      <c r="K868" s="5">
        <v>-334.77974999999998</v>
      </c>
      <c r="L868" s="1">
        <f t="shared" si="55"/>
        <v>1.5813381783097696E-2</v>
      </c>
      <c r="M868" s="5"/>
    </row>
    <row r="869" spans="1:13" ht="114.75" x14ac:dyDescent="0.2">
      <c r="A869" s="4" t="s">
        <v>1970</v>
      </c>
      <c r="B869" s="4" t="s">
        <v>1971</v>
      </c>
      <c r="C869" s="5"/>
      <c r="D869" s="5">
        <v>-1578.4763600000001</v>
      </c>
      <c r="E869" s="1" t="str">
        <f t="shared" si="52"/>
        <v xml:space="preserve"> </v>
      </c>
      <c r="F869" s="5"/>
      <c r="G869" s="1" t="str">
        <f t="shared" si="53"/>
        <v xml:space="preserve"> </v>
      </c>
      <c r="H869" s="5"/>
      <c r="I869" s="5">
        <v>-1578.4763600000001</v>
      </c>
      <c r="J869" s="1" t="str">
        <f t="shared" si="54"/>
        <v xml:space="preserve"> </v>
      </c>
      <c r="K869" s="5"/>
      <c r="L869" s="1" t="str">
        <f t="shared" si="55"/>
        <v xml:space="preserve"> </v>
      </c>
      <c r="M869" s="5">
        <v>-270.22764000000006</v>
      </c>
    </row>
    <row r="870" spans="1:13" ht="51" x14ac:dyDescent="0.2">
      <c r="A870" s="4" t="s">
        <v>1972</v>
      </c>
      <c r="B870" s="4" t="s">
        <v>1973</v>
      </c>
      <c r="C870" s="5"/>
      <c r="D870" s="5">
        <v>-2014.4836700000001</v>
      </c>
      <c r="E870" s="1" t="str">
        <f t="shared" si="52"/>
        <v xml:space="preserve"> </v>
      </c>
      <c r="F870" s="5"/>
      <c r="G870" s="1" t="str">
        <f t="shared" si="53"/>
        <v xml:space="preserve"> </v>
      </c>
      <c r="H870" s="5"/>
      <c r="I870" s="5">
        <v>-2014.4836700000001</v>
      </c>
      <c r="J870" s="1" t="str">
        <f t="shared" si="54"/>
        <v xml:space="preserve"> </v>
      </c>
      <c r="K870" s="5"/>
      <c r="L870" s="1" t="str">
        <f t="shared" si="55"/>
        <v xml:space="preserve"> </v>
      </c>
      <c r="M870" s="5"/>
    </row>
    <row r="871" spans="1:13" ht="76.5" x14ac:dyDescent="0.2">
      <c r="A871" s="4" t="s">
        <v>1974</v>
      </c>
      <c r="B871" s="4" t="s">
        <v>1975</v>
      </c>
      <c r="C871" s="5"/>
      <c r="D871" s="5">
        <v>-1.67807</v>
      </c>
      <c r="E871" s="1" t="str">
        <f t="shared" si="52"/>
        <v xml:space="preserve"> </v>
      </c>
      <c r="F871" s="5"/>
      <c r="G871" s="1" t="str">
        <f t="shared" si="53"/>
        <v xml:space="preserve"> </v>
      </c>
      <c r="H871" s="5"/>
      <c r="I871" s="5">
        <v>-1.67807</v>
      </c>
      <c r="J871" s="1" t="str">
        <f t="shared" si="54"/>
        <v xml:space="preserve"> </v>
      </c>
      <c r="K871" s="5"/>
      <c r="L871" s="1" t="str">
        <f t="shared" si="55"/>
        <v xml:space="preserve"> </v>
      </c>
      <c r="M871" s="5"/>
    </row>
    <row r="872" spans="1:13" ht="38.25" x14ac:dyDescent="0.2">
      <c r="A872" s="4" t="s">
        <v>1976</v>
      </c>
      <c r="B872" s="4" t="s">
        <v>1977</v>
      </c>
      <c r="C872" s="5"/>
      <c r="D872" s="5">
        <v>-673.476</v>
      </c>
      <c r="E872" s="1" t="str">
        <f t="shared" si="52"/>
        <v xml:space="preserve"> </v>
      </c>
      <c r="F872" s="5">
        <v>-1199.5357200000001</v>
      </c>
      <c r="G872" s="1">
        <f t="shared" si="53"/>
        <v>56.144722393093879</v>
      </c>
      <c r="H872" s="5"/>
      <c r="I872" s="5">
        <v>-673.476</v>
      </c>
      <c r="J872" s="1" t="str">
        <f t="shared" si="54"/>
        <v xml:space="preserve"> </v>
      </c>
      <c r="K872" s="5">
        <v>-1199.5357200000001</v>
      </c>
      <c r="L872" s="1">
        <f t="shared" si="55"/>
        <v>56.144722393093879</v>
      </c>
      <c r="M872" s="5"/>
    </row>
    <row r="873" spans="1:13" ht="51" x14ac:dyDescent="0.2">
      <c r="A873" s="4" t="s">
        <v>1978</v>
      </c>
      <c r="B873" s="4" t="s">
        <v>1979</v>
      </c>
      <c r="C873" s="5"/>
      <c r="D873" s="5"/>
      <c r="E873" s="1" t="str">
        <f t="shared" si="52"/>
        <v xml:space="preserve"> </v>
      </c>
      <c r="F873" s="5">
        <v>-1.27172</v>
      </c>
      <c r="G873" s="1" t="str">
        <f t="shared" si="53"/>
        <v/>
      </c>
      <c r="H873" s="5"/>
      <c r="I873" s="5"/>
      <c r="J873" s="1" t="str">
        <f t="shared" si="54"/>
        <v xml:space="preserve"> </v>
      </c>
      <c r="K873" s="5">
        <v>-1.27172</v>
      </c>
      <c r="L873" s="1" t="str">
        <f t="shared" si="55"/>
        <v/>
      </c>
      <c r="M873" s="5"/>
    </row>
    <row r="874" spans="1:13" ht="51" x14ac:dyDescent="0.2">
      <c r="A874" s="4" t="s">
        <v>1980</v>
      </c>
      <c r="B874" s="4" t="s">
        <v>1981</v>
      </c>
      <c r="C874" s="5"/>
      <c r="D874" s="5">
        <v>-2359.1026700000002</v>
      </c>
      <c r="E874" s="1" t="str">
        <f t="shared" si="52"/>
        <v xml:space="preserve"> </v>
      </c>
      <c r="F874" s="5"/>
      <c r="G874" s="1" t="str">
        <f t="shared" si="53"/>
        <v xml:space="preserve"> </v>
      </c>
      <c r="H874" s="5"/>
      <c r="I874" s="5">
        <v>-2359.1026700000002</v>
      </c>
      <c r="J874" s="1" t="str">
        <f t="shared" si="54"/>
        <v xml:space="preserve"> </v>
      </c>
      <c r="K874" s="5"/>
      <c r="L874" s="1" t="str">
        <f t="shared" si="55"/>
        <v xml:space="preserve"> </v>
      </c>
      <c r="M874" s="5">
        <v>-348.37143000000015</v>
      </c>
    </row>
    <row r="875" spans="1:13" ht="38.25" x14ac:dyDescent="0.2">
      <c r="A875" s="4" t="s">
        <v>1982</v>
      </c>
      <c r="B875" s="4" t="s">
        <v>1983</v>
      </c>
      <c r="C875" s="5">
        <v>-2031.04348</v>
      </c>
      <c r="D875" s="5"/>
      <c r="E875" s="1" t="str">
        <f t="shared" si="52"/>
        <v/>
      </c>
      <c r="F875" s="5"/>
      <c r="G875" s="1" t="str">
        <f t="shared" si="53"/>
        <v xml:space="preserve"> </v>
      </c>
      <c r="H875" s="5"/>
      <c r="I875" s="5"/>
      <c r="J875" s="1" t="str">
        <f t="shared" si="54"/>
        <v xml:space="preserve"> </v>
      </c>
      <c r="K875" s="5"/>
      <c r="L875" s="1" t="str">
        <f t="shared" si="55"/>
        <v xml:space="preserve"> </v>
      </c>
      <c r="M875" s="5"/>
    </row>
    <row r="876" spans="1:13" ht="76.5" x14ac:dyDescent="0.2">
      <c r="A876" s="4" t="s">
        <v>1984</v>
      </c>
      <c r="B876" s="4" t="s">
        <v>1985</v>
      </c>
      <c r="C876" s="5"/>
      <c r="D876" s="5">
        <v>-1227.9203299999999</v>
      </c>
      <c r="E876" s="1" t="str">
        <f t="shared" si="52"/>
        <v xml:space="preserve"> </v>
      </c>
      <c r="F876" s="5">
        <v>-7.8019499999999997</v>
      </c>
      <c r="G876" s="1" t="str">
        <f t="shared" si="53"/>
        <v>свыше 200</v>
      </c>
      <c r="H876" s="5"/>
      <c r="I876" s="5">
        <v>-1227.9203299999999</v>
      </c>
      <c r="J876" s="1" t="str">
        <f t="shared" si="54"/>
        <v xml:space="preserve"> </v>
      </c>
      <c r="K876" s="5">
        <v>-7.8019499999999997</v>
      </c>
      <c r="L876" s="1" t="str">
        <f t="shared" si="55"/>
        <v>свыше 200</v>
      </c>
      <c r="M876" s="5">
        <v>-959.64648999999986</v>
      </c>
    </row>
    <row r="877" spans="1:13" ht="51" x14ac:dyDescent="0.2">
      <c r="A877" s="4" t="s">
        <v>1986</v>
      </c>
      <c r="B877" s="4" t="s">
        <v>1987</v>
      </c>
      <c r="C877" s="5"/>
      <c r="D877" s="5"/>
      <c r="E877" s="1" t="str">
        <f t="shared" si="52"/>
        <v xml:space="preserve"> </v>
      </c>
      <c r="F877" s="5">
        <v>-169.02404999999999</v>
      </c>
      <c r="G877" s="1" t="str">
        <f t="shared" si="53"/>
        <v/>
      </c>
      <c r="H877" s="5"/>
      <c r="I877" s="5"/>
      <c r="J877" s="1" t="str">
        <f t="shared" si="54"/>
        <v xml:space="preserve"> </v>
      </c>
      <c r="K877" s="5">
        <v>-169.02404999999999</v>
      </c>
      <c r="L877" s="1" t="str">
        <f t="shared" si="55"/>
        <v/>
      </c>
      <c r="M877" s="5"/>
    </row>
    <row r="878" spans="1:13" ht="51" x14ac:dyDescent="0.2">
      <c r="A878" s="4" t="s">
        <v>1988</v>
      </c>
      <c r="B878" s="4" t="s">
        <v>1989</v>
      </c>
      <c r="C878" s="5"/>
      <c r="D878" s="5">
        <v>-1122.20093</v>
      </c>
      <c r="E878" s="1" t="str">
        <f t="shared" si="52"/>
        <v xml:space="preserve"> </v>
      </c>
      <c r="F878" s="5">
        <v>-90.22372</v>
      </c>
      <c r="G878" s="1" t="str">
        <f t="shared" si="53"/>
        <v>свыше 200</v>
      </c>
      <c r="H878" s="5"/>
      <c r="I878" s="5">
        <v>-1122.20093</v>
      </c>
      <c r="J878" s="1" t="str">
        <f t="shared" si="54"/>
        <v xml:space="preserve"> </v>
      </c>
      <c r="K878" s="5">
        <v>-90.22372</v>
      </c>
      <c r="L878" s="1" t="str">
        <f t="shared" si="55"/>
        <v>свыше 200</v>
      </c>
      <c r="M878" s="5">
        <v>-4.1849999999999454</v>
      </c>
    </row>
    <row r="879" spans="1:13" ht="63.75" x14ac:dyDescent="0.2">
      <c r="A879" s="4" t="s">
        <v>1990</v>
      </c>
      <c r="B879" s="4" t="s">
        <v>1991</v>
      </c>
      <c r="C879" s="5"/>
      <c r="D879" s="5">
        <v>-28099.549070000001</v>
      </c>
      <c r="E879" s="1" t="str">
        <f t="shared" si="52"/>
        <v xml:space="preserve"> </v>
      </c>
      <c r="F879" s="5">
        <v>-26587.706409999999</v>
      </c>
      <c r="G879" s="1">
        <f t="shared" si="53"/>
        <v>105.68624700711821</v>
      </c>
      <c r="H879" s="5"/>
      <c r="I879" s="5">
        <v>-28099.549070000001</v>
      </c>
      <c r="J879" s="1" t="str">
        <f t="shared" si="54"/>
        <v xml:space="preserve"> </v>
      </c>
      <c r="K879" s="5">
        <v>-26587.706409999999</v>
      </c>
      <c r="L879" s="1">
        <f t="shared" si="55"/>
        <v>105.68624700711821</v>
      </c>
      <c r="M879" s="5"/>
    </row>
    <row r="880" spans="1:13" ht="63.75" x14ac:dyDescent="0.2">
      <c r="A880" s="4" t="s">
        <v>1992</v>
      </c>
      <c r="B880" s="4" t="s">
        <v>1993</v>
      </c>
      <c r="C880" s="5"/>
      <c r="D880" s="5"/>
      <c r="E880" s="1" t="str">
        <f t="shared" si="52"/>
        <v xml:space="preserve"> </v>
      </c>
      <c r="F880" s="5"/>
      <c r="G880" s="1" t="str">
        <f t="shared" si="53"/>
        <v xml:space="preserve"> </v>
      </c>
      <c r="H880" s="5"/>
      <c r="I880" s="5"/>
      <c r="J880" s="1" t="str">
        <f t="shared" si="54"/>
        <v xml:space="preserve"> </v>
      </c>
      <c r="K880" s="5"/>
      <c r="L880" s="1" t="str">
        <f t="shared" si="55"/>
        <v xml:space="preserve"> </v>
      </c>
      <c r="M880" s="5"/>
    </row>
    <row r="881" spans="1:13" ht="63.75" x14ac:dyDescent="0.2">
      <c r="A881" s="4" t="s">
        <v>1994</v>
      </c>
      <c r="B881" s="4" t="s">
        <v>1995</v>
      </c>
      <c r="C881" s="5"/>
      <c r="D881" s="5"/>
      <c r="E881" s="1" t="str">
        <f t="shared" si="52"/>
        <v xml:space="preserve"> </v>
      </c>
      <c r="F881" s="5"/>
      <c r="G881" s="1" t="str">
        <f t="shared" si="53"/>
        <v xml:space="preserve"> </v>
      </c>
      <c r="H881" s="5"/>
      <c r="I881" s="5"/>
      <c r="J881" s="1" t="str">
        <f t="shared" si="54"/>
        <v xml:space="preserve"> </v>
      </c>
      <c r="K881" s="5"/>
      <c r="L881" s="1" t="str">
        <f t="shared" si="55"/>
        <v xml:space="preserve"> </v>
      </c>
      <c r="M881" s="5"/>
    </row>
    <row r="882" spans="1:13" ht="76.5" x14ac:dyDescent="0.2">
      <c r="A882" s="4" t="s">
        <v>1996</v>
      </c>
      <c r="B882" s="4" t="s">
        <v>1997</v>
      </c>
      <c r="C882" s="5"/>
      <c r="D882" s="5"/>
      <c r="E882" s="1" t="str">
        <f t="shared" si="52"/>
        <v xml:space="preserve"> </v>
      </c>
      <c r="F882" s="5">
        <v>-36008.398179999997</v>
      </c>
      <c r="G882" s="1" t="str">
        <f t="shared" si="53"/>
        <v/>
      </c>
      <c r="H882" s="5"/>
      <c r="I882" s="5"/>
      <c r="J882" s="1" t="str">
        <f t="shared" si="54"/>
        <v xml:space="preserve"> </v>
      </c>
      <c r="K882" s="5">
        <v>-36008.398179999997</v>
      </c>
      <c r="L882" s="1" t="str">
        <f t="shared" si="55"/>
        <v/>
      </c>
      <c r="M882" s="5"/>
    </row>
    <row r="883" spans="1:13" ht="76.5" x14ac:dyDescent="0.2">
      <c r="A883" s="4" t="s">
        <v>1996</v>
      </c>
      <c r="B883" s="4" t="s">
        <v>1998</v>
      </c>
      <c r="C883" s="5"/>
      <c r="D883" s="5">
        <v>-48280.334490000001</v>
      </c>
      <c r="E883" s="1" t="str">
        <f t="shared" si="52"/>
        <v xml:space="preserve"> </v>
      </c>
      <c r="F883" s="5"/>
      <c r="G883" s="1" t="str">
        <f t="shared" si="53"/>
        <v xml:space="preserve"> </v>
      </c>
      <c r="H883" s="5"/>
      <c r="I883" s="5">
        <v>-48280.334490000001</v>
      </c>
      <c r="J883" s="1" t="str">
        <f t="shared" si="54"/>
        <v xml:space="preserve"> </v>
      </c>
      <c r="K883" s="5"/>
      <c r="L883" s="1" t="str">
        <f t="shared" si="55"/>
        <v xml:space="preserve"> </v>
      </c>
      <c r="M883" s="5">
        <v>98.720869999997376</v>
      </c>
    </row>
    <row r="884" spans="1:13" ht="89.25" x14ac:dyDescent="0.2">
      <c r="A884" s="4" t="s">
        <v>1999</v>
      </c>
      <c r="B884" s="4" t="s">
        <v>2000</v>
      </c>
      <c r="C884" s="5"/>
      <c r="D884" s="5">
        <v>-1.1871</v>
      </c>
      <c r="E884" s="1" t="str">
        <f t="shared" si="52"/>
        <v xml:space="preserve"> </v>
      </c>
      <c r="F884" s="5"/>
      <c r="G884" s="1" t="str">
        <f t="shared" si="53"/>
        <v xml:space="preserve"> </v>
      </c>
      <c r="H884" s="5"/>
      <c r="I884" s="5">
        <v>-1.1871</v>
      </c>
      <c r="J884" s="1" t="str">
        <f t="shared" si="54"/>
        <v xml:space="preserve"> </v>
      </c>
      <c r="K884" s="5"/>
      <c r="L884" s="1" t="str">
        <f t="shared" si="55"/>
        <v xml:space="preserve"> </v>
      </c>
      <c r="M884" s="5"/>
    </row>
    <row r="885" spans="1:13" ht="63.75" x14ac:dyDescent="0.2">
      <c r="A885" s="4" t="s">
        <v>2001</v>
      </c>
      <c r="B885" s="4" t="s">
        <v>2002</v>
      </c>
      <c r="C885" s="5"/>
      <c r="D885" s="5"/>
      <c r="E885" s="1" t="str">
        <f t="shared" si="52"/>
        <v xml:space="preserve"> </v>
      </c>
      <c r="F885" s="5">
        <v>-15832.45563</v>
      </c>
      <c r="G885" s="1" t="str">
        <f t="shared" si="53"/>
        <v/>
      </c>
      <c r="H885" s="5"/>
      <c r="I885" s="5"/>
      <c r="J885" s="1" t="str">
        <f t="shared" si="54"/>
        <v xml:space="preserve"> </v>
      </c>
      <c r="K885" s="5">
        <v>-15832.45563</v>
      </c>
      <c r="L885" s="1" t="str">
        <f t="shared" si="55"/>
        <v/>
      </c>
      <c r="M885" s="5"/>
    </row>
    <row r="886" spans="1:13" ht="63.75" x14ac:dyDescent="0.2">
      <c r="A886" s="4" t="s">
        <v>2003</v>
      </c>
      <c r="B886" s="4" t="s">
        <v>2004</v>
      </c>
      <c r="C886" s="5"/>
      <c r="D886" s="5"/>
      <c r="E886" s="1" t="str">
        <f t="shared" si="52"/>
        <v xml:space="preserve"> </v>
      </c>
      <c r="F886" s="5"/>
      <c r="G886" s="1" t="str">
        <f t="shared" si="53"/>
        <v xml:space="preserve"> </v>
      </c>
      <c r="H886" s="5"/>
      <c r="I886" s="5"/>
      <c r="J886" s="1" t="str">
        <f t="shared" si="54"/>
        <v xml:space="preserve"> </v>
      </c>
      <c r="K886" s="5"/>
      <c r="L886" s="1" t="str">
        <f t="shared" si="55"/>
        <v xml:space="preserve"> </v>
      </c>
      <c r="M886" s="5"/>
    </row>
    <row r="887" spans="1:13" ht="76.5" x14ac:dyDescent="0.2">
      <c r="A887" s="4" t="s">
        <v>2005</v>
      </c>
      <c r="B887" s="4" t="s">
        <v>2006</v>
      </c>
      <c r="C887" s="5"/>
      <c r="D887" s="5">
        <v>-34.29448</v>
      </c>
      <c r="E887" s="1" t="str">
        <f t="shared" si="52"/>
        <v xml:space="preserve"> </v>
      </c>
      <c r="F887" s="5"/>
      <c r="G887" s="1" t="str">
        <f t="shared" si="53"/>
        <v xml:space="preserve"> </v>
      </c>
      <c r="H887" s="5"/>
      <c r="I887" s="5">
        <v>-34.29448</v>
      </c>
      <c r="J887" s="1" t="str">
        <f t="shared" si="54"/>
        <v xml:space="preserve"> </v>
      </c>
      <c r="K887" s="5"/>
      <c r="L887" s="1" t="str">
        <f t="shared" si="55"/>
        <v xml:space="preserve"> </v>
      </c>
      <c r="M887" s="5"/>
    </row>
    <row r="888" spans="1:13" ht="76.5" x14ac:dyDescent="0.2">
      <c r="A888" s="4" t="s">
        <v>2005</v>
      </c>
      <c r="B888" s="4" t="s">
        <v>2007</v>
      </c>
      <c r="C888" s="5"/>
      <c r="D888" s="5"/>
      <c r="E888" s="1" t="str">
        <f t="shared" si="52"/>
        <v xml:space="preserve"> </v>
      </c>
      <c r="F888" s="5">
        <v>-16.21311</v>
      </c>
      <c r="G888" s="1" t="str">
        <f t="shared" si="53"/>
        <v/>
      </c>
      <c r="H888" s="5"/>
      <c r="I888" s="5"/>
      <c r="J888" s="1" t="str">
        <f t="shared" si="54"/>
        <v xml:space="preserve"> </v>
      </c>
      <c r="K888" s="5">
        <v>-16.21311</v>
      </c>
      <c r="L888" s="1" t="str">
        <f t="shared" si="55"/>
        <v/>
      </c>
      <c r="M888" s="5"/>
    </row>
    <row r="889" spans="1:13" ht="63.75" x14ac:dyDescent="0.2">
      <c r="A889" s="4" t="s">
        <v>2008</v>
      </c>
      <c r="B889" s="4" t="s">
        <v>2009</v>
      </c>
      <c r="C889" s="5"/>
      <c r="D889" s="5">
        <v>-402.00026000000003</v>
      </c>
      <c r="E889" s="1" t="str">
        <f t="shared" si="52"/>
        <v xml:space="preserve"> </v>
      </c>
      <c r="F889" s="5"/>
      <c r="G889" s="1" t="str">
        <f t="shared" si="53"/>
        <v xml:space="preserve"> </v>
      </c>
      <c r="H889" s="5"/>
      <c r="I889" s="5">
        <v>-402.00026000000003</v>
      </c>
      <c r="J889" s="1" t="str">
        <f t="shared" si="54"/>
        <v xml:space="preserve"> </v>
      </c>
      <c r="K889" s="5"/>
      <c r="L889" s="1" t="str">
        <f t="shared" si="55"/>
        <v xml:space="preserve"> </v>
      </c>
      <c r="M889" s="5">
        <v>-26.04000000000002</v>
      </c>
    </row>
    <row r="890" spans="1:13" ht="76.5" x14ac:dyDescent="0.2">
      <c r="A890" s="4" t="s">
        <v>2010</v>
      </c>
      <c r="B890" s="4" t="s">
        <v>2011</v>
      </c>
      <c r="C890" s="5"/>
      <c r="D890" s="5"/>
      <c r="E890" s="1" t="str">
        <f t="shared" si="52"/>
        <v xml:space="preserve"> </v>
      </c>
      <c r="F890" s="5">
        <v>-21.877520000000001</v>
      </c>
      <c r="G890" s="1" t="str">
        <f t="shared" si="53"/>
        <v/>
      </c>
      <c r="H890" s="5"/>
      <c r="I890" s="5"/>
      <c r="J890" s="1" t="str">
        <f t="shared" si="54"/>
        <v xml:space="preserve"> </v>
      </c>
      <c r="K890" s="5">
        <v>-21.877520000000001</v>
      </c>
      <c r="L890" s="1" t="str">
        <f t="shared" si="55"/>
        <v/>
      </c>
      <c r="M890" s="5"/>
    </row>
    <row r="891" spans="1:13" ht="51" x14ac:dyDescent="0.2">
      <c r="A891" s="4" t="s">
        <v>2012</v>
      </c>
      <c r="B891" s="4" t="s">
        <v>2013</v>
      </c>
      <c r="C891" s="5"/>
      <c r="D891" s="5">
        <v>-23.815480000000001</v>
      </c>
      <c r="E891" s="1" t="str">
        <f t="shared" si="52"/>
        <v xml:space="preserve"> </v>
      </c>
      <c r="F891" s="5">
        <v>-0.56291000000000002</v>
      </c>
      <c r="G891" s="1" t="str">
        <f t="shared" si="53"/>
        <v>свыше 200</v>
      </c>
      <c r="H891" s="5"/>
      <c r="I891" s="5">
        <v>-23.815480000000001</v>
      </c>
      <c r="J891" s="1" t="str">
        <f t="shared" si="54"/>
        <v xml:space="preserve"> </v>
      </c>
      <c r="K891" s="5">
        <v>-0.56291000000000002</v>
      </c>
      <c r="L891" s="1" t="str">
        <f t="shared" si="55"/>
        <v>свыше 200</v>
      </c>
      <c r="M891" s="5">
        <v>-0.37270000000000181</v>
      </c>
    </row>
    <row r="892" spans="1:13" ht="38.25" x14ac:dyDescent="0.2">
      <c r="A892" s="4" t="s">
        <v>2014</v>
      </c>
      <c r="B892" s="4" t="s">
        <v>2015</v>
      </c>
      <c r="C892" s="5"/>
      <c r="D892" s="5">
        <v>-2717.9369999999999</v>
      </c>
      <c r="E892" s="1" t="str">
        <f t="shared" si="52"/>
        <v xml:space="preserve"> </v>
      </c>
      <c r="F892" s="5"/>
      <c r="G892" s="1" t="str">
        <f t="shared" si="53"/>
        <v xml:space="preserve"> </v>
      </c>
      <c r="H892" s="5"/>
      <c r="I892" s="5">
        <v>-2717.9369999999999</v>
      </c>
      <c r="J892" s="1" t="str">
        <f t="shared" si="54"/>
        <v xml:space="preserve"> </v>
      </c>
      <c r="K892" s="5"/>
      <c r="L892" s="1" t="str">
        <f t="shared" si="55"/>
        <v xml:space="preserve"> </v>
      </c>
      <c r="M892" s="5"/>
    </row>
    <row r="893" spans="1:13" ht="51" x14ac:dyDescent="0.2">
      <c r="A893" s="4" t="s">
        <v>2016</v>
      </c>
      <c r="B893" s="4" t="s">
        <v>2017</v>
      </c>
      <c r="C893" s="5"/>
      <c r="D893" s="5">
        <v>-801.12248</v>
      </c>
      <c r="E893" s="1" t="str">
        <f t="shared" si="52"/>
        <v xml:space="preserve"> </v>
      </c>
      <c r="F893" s="5"/>
      <c r="G893" s="1" t="str">
        <f t="shared" si="53"/>
        <v xml:space="preserve"> </v>
      </c>
      <c r="H893" s="5"/>
      <c r="I893" s="5">
        <v>-801.12248</v>
      </c>
      <c r="J893" s="1" t="str">
        <f t="shared" si="54"/>
        <v xml:space="preserve"> </v>
      </c>
      <c r="K893" s="5"/>
      <c r="L893" s="1" t="str">
        <f t="shared" si="55"/>
        <v xml:space="preserve"> </v>
      </c>
      <c r="M893" s="5"/>
    </row>
    <row r="894" spans="1:13" ht="51" x14ac:dyDescent="0.2">
      <c r="A894" s="4" t="s">
        <v>2018</v>
      </c>
      <c r="B894" s="4" t="s">
        <v>2019</v>
      </c>
      <c r="C894" s="5"/>
      <c r="D894" s="5">
        <v>-2944.28343</v>
      </c>
      <c r="E894" s="1" t="str">
        <f t="shared" si="52"/>
        <v xml:space="preserve"> </v>
      </c>
      <c r="F894" s="5"/>
      <c r="G894" s="1" t="str">
        <f t="shared" si="53"/>
        <v xml:space="preserve"> </v>
      </c>
      <c r="H894" s="5"/>
      <c r="I894" s="5">
        <v>-2944.28343</v>
      </c>
      <c r="J894" s="1" t="str">
        <f t="shared" si="54"/>
        <v xml:space="preserve"> </v>
      </c>
      <c r="K894" s="5"/>
      <c r="L894" s="1" t="str">
        <f t="shared" si="55"/>
        <v xml:space="preserve"> </v>
      </c>
      <c r="M894" s="5">
        <v>-2409.0254100000002</v>
      </c>
    </row>
    <row r="895" spans="1:13" ht="51" x14ac:dyDescent="0.2">
      <c r="A895" s="4" t="s">
        <v>2020</v>
      </c>
      <c r="B895" s="4" t="s">
        <v>2021</v>
      </c>
      <c r="C895" s="5"/>
      <c r="D895" s="5">
        <v>-3418.8467300000002</v>
      </c>
      <c r="E895" s="1" t="str">
        <f t="shared" si="52"/>
        <v xml:space="preserve"> </v>
      </c>
      <c r="F895" s="5"/>
      <c r="G895" s="1" t="str">
        <f t="shared" si="53"/>
        <v xml:space="preserve"> </v>
      </c>
      <c r="H895" s="5"/>
      <c r="I895" s="5">
        <v>-3418.8467300000002</v>
      </c>
      <c r="J895" s="1" t="str">
        <f t="shared" si="54"/>
        <v xml:space="preserve"> </v>
      </c>
      <c r="K895" s="5"/>
      <c r="L895" s="1" t="str">
        <f t="shared" si="55"/>
        <v xml:space="preserve"> </v>
      </c>
      <c r="M895" s="5">
        <v>-18.982920000000377</v>
      </c>
    </row>
    <row r="896" spans="1:13" ht="51" x14ac:dyDescent="0.2">
      <c r="A896" s="4" t="s">
        <v>2022</v>
      </c>
      <c r="B896" s="4" t="s">
        <v>2023</v>
      </c>
      <c r="C896" s="5">
        <v>-3065.24881</v>
      </c>
      <c r="D896" s="5"/>
      <c r="E896" s="1" t="str">
        <f t="shared" si="52"/>
        <v/>
      </c>
      <c r="F896" s="5"/>
      <c r="G896" s="1" t="str">
        <f t="shared" si="53"/>
        <v xml:space="preserve"> </v>
      </c>
      <c r="H896" s="5"/>
      <c r="I896" s="5"/>
      <c r="J896" s="1" t="str">
        <f t="shared" si="54"/>
        <v xml:space="preserve"> </v>
      </c>
      <c r="K896" s="5"/>
      <c r="L896" s="1" t="str">
        <f t="shared" si="55"/>
        <v xml:space="preserve"> </v>
      </c>
      <c r="M896" s="5"/>
    </row>
    <row r="897" spans="1:13" ht="51" x14ac:dyDescent="0.2">
      <c r="A897" s="4" t="s">
        <v>2024</v>
      </c>
      <c r="B897" s="4" t="s">
        <v>2025</v>
      </c>
      <c r="C897" s="5">
        <v>-414.88895000000002</v>
      </c>
      <c r="D897" s="5"/>
      <c r="E897" s="1" t="str">
        <f t="shared" si="52"/>
        <v/>
      </c>
      <c r="F897" s="5"/>
      <c r="G897" s="1" t="str">
        <f t="shared" si="53"/>
        <v xml:space="preserve"> </v>
      </c>
      <c r="H897" s="5"/>
      <c r="I897" s="5"/>
      <c r="J897" s="1" t="str">
        <f t="shared" si="54"/>
        <v xml:space="preserve"> </v>
      </c>
      <c r="K897" s="5"/>
      <c r="L897" s="1" t="str">
        <f t="shared" si="55"/>
        <v xml:space="preserve"> </v>
      </c>
      <c r="M897" s="5"/>
    </row>
    <row r="898" spans="1:13" ht="51" x14ac:dyDescent="0.2">
      <c r="A898" s="4" t="s">
        <v>2026</v>
      </c>
      <c r="B898" s="4" t="s">
        <v>2027</v>
      </c>
      <c r="C898" s="5"/>
      <c r="D898" s="5">
        <v>-697.50174000000004</v>
      </c>
      <c r="E898" s="1" t="str">
        <f t="shared" si="52"/>
        <v xml:space="preserve"> </v>
      </c>
      <c r="F898" s="5"/>
      <c r="G898" s="1" t="str">
        <f t="shared" si="53"/>
        <v xml:space="preserve"> </v>
      </c>
      <c r="H898" s="5"/>
      <c r="I898" s="5">
        <v>-697.50174000000004</v>
      </c>
      <c r="J898" s="1" t="str">
        <f t="shared" si="54"/>
        <v xml:space="preserve"> </v>
      </c>
      <c r="K898" s="5"/>
      <c r="L898" s="1" t="str">
        <f t="shared" si="55"/>
        <v xml:space="preserve"> </v>
      </c>
      <c r="M898" s="5"/>
    </row>
    <row r="899" spans="1:13" ht="63.75" x14ac:dyDescent="0.2">
      <c r="A899" s="4" t="s">
        <v>2028</v>
      </c>
      <c r="B899" s="4" t="s">
        <v>2029</v>
      </c>
      <c r="C899" s="5"/>
      <c r="D899" s="5">
        <v>-382.25533000000001</v>
      </c>
      <c r="E899" s="1" t="str">
        <f t="shared" si="52"/>
        <v xml:space="preserve"> </v>
      </c>
      <c r="F899" s="5">
        <v>-178.2</v>
      </c>
      <c r="G899" s="1" t="str">
        <f t="shared" si="53"/>
        <v>свыше 200</v>
      </c>
      <c r="H899" s="5"/>
      <c r="I899" s="5">
        <v>-382.25533000000001</v>
      </c>
      <c r="J899" s="1" t="str">
        <f t="shared" si="54"/>
        <v xml:space="preserve"> </v>
      </c>
      <c r="K899" s="5">
        <v>-178.2</v>
      </c>
      <c r="L899" s="1" t="str">
        <f t="shared" si="55"/>
        <v>свыше 200</v>
      </c>
      <c r="M899" s="5"/>
    </row>
    <row r="900" spans="1:13" ht="38.25" x14ac:dyDescent="0.2">
      <c r="A900" s="4" t="s">
        <v>2030</v>
      </c>
      <c r="B900" s="4" t="s">
        <v>2031</v>
      </c>
      <c r="C900" s="5"/>
      <c r="D900" s="5">
        <v>-4030.2424000000001</v>
      </c>
      <c r="E900" s="1" t="str">
        <f t="shared" si="52"/>
        <v xml:space="preserve"> </v>
      </c>
      <c r="F900" s="5">
        <v>-6469.0010400000001</v>
      </c>
      <c r="G900" s="1">
        <f t="shared" si="53"/>
        <v>62.300846376119921</v>
      </c>
      <c r="H900" s="5"/>
      <c r="I900" s="5">
        <v>-4030.2424000000001</v>
      </c>
      <c r="J900" s="1" t="str">
        <f t="shared" si="54"/>
        <v xml:space="preserve"> </v>
      </c>
      <c r="K900" s="5">
        <v>-6469.0010400000001</v>
      </c>
      <c r="L900" s="1">
        <f t="shared" si="55"/>
        <v>62.300846376119921</v>
      </c>
      <c r="M900" s="5"/>
    </row>
    <row r="901" spans="1:13" ht="38.25" x14ac:dyDescent="0.2">
      <c r="A901" s="4" t="s">
        <v>2032</v>
      </c>
      <c r="B901" s="4" t="s">
        <v>2033</v>
      </c>
      <c r="C901" s="5"/>
      <c r="D901" s="5">
        <v>-2547.2607600000001</v>
      </c>
      <c r="E901" s="1" t="str">
        <f t="shared" si="52"/>
        <v xml:space="preserve"> </v>
      </c>
      <c r="F901" s="5">
        <v>-10391.366529999999</v>
      </c>
      <c r="G901" s="1">
        <f t="shared" si="53"/>
        <v>24.513241378273278</v>
      </c>
      <c r="H901" s="5"/>
      <c r="I901" s="5">
        <v>-2547.2607600000001</v>
      </c>
      <c r="J901" s="1" t="str">
        <f t="shared" si="54"/>
        <v xml:space="preserve"> </v>
      </c>
      <c r="K901" s="5">
        <v>-10391.366529999999</v>
      </c>
      <c r="L901" s="1">
        <f t="shared" si="55"/>
        <v>24.513241378273278</v>
      </c>
      <c r="M901" s="5"/>
    </row>
    <row r="902" spans="1:13" ht="38.25" x14ac:dyDescent="0.2">
      <c r="A902" s="4" t="s">
        <v>2034</v>
      </c>
      <c r="B902" s="4" t="s">
        <v>2035</v>
      </c>
      <c r="C902" s="5"/>
      <c r="D902" s="5"/>
      <c r="E902" s="1" t="str">
        <f t="shared" si="52"/>
        <v xml:space="preserve"> </v>
      </c>
      <c r="F902" s="5"/>
      <c r="G902" s="1" t="str">
        <f t="shared" si="53"/>
        <v xml:space="preserve"> </v>
      </c>
      <c r="H902" s="5"/>
      <c r="I902" s="5"/>
      <c r="J902" s="1" t="str">
        <f t="shared" si="54"/>
        <v xml:space="preserve"> </v>
      </c>
      <c r="K902" s="5"/>
      <c r="L902" s="1" t="str">
        <f t="shared" si="55"/>
        <v xml:space="preserve"> </v>
      </c>
      <c r="M902" s="5"/>
    </row>
    <row r="903" spans="1:13" ht="38.25" x14ac:dyDescent="0.2">
      <c r="A903" s="4" t="s">
        <v>2036</v>
      </c>
      <c r="B903" s="4" t="s">
        <v>2037</v>
      </c>
      <c r="C903" s="5"/>
      <c r="D903" s="5"/>
      <c r="E903" s="1" t="str">
        <f t="shared" ref="E903:E944" si="56">IF(C903=0," ",IF(D903/C903*100&gt;200,"свыше 200",IF(D903/C903&gt;0,D903/C903*100,"")))</f>
        <v xml:space="preserve"> </v>
      </c>
      <c r="F903" s="5"/>
      <c r="G903" s="1" t="str">
        <f t="shared" ref="G903:G944" si="57">IF(F903=0," ",IF(D903/F903*100&gt;200,"свыше 200",IF(D903/F903&gt;0,D903/F903*100,"")))</f>
        <v xml:space="preserve"> </v>
      </c>
      <c r="H903" s="5"/>
      <c r="I903" s="5"/>
      <c r="J903" s="1" t="str">
        <f t="shared" ref="J903:J944" si="58">IF(H903=0," ",IF(I903/H903*100&gt;200,"свыше 200",IF(I903/H903&gt;0,I903/H903*100,"")))</f>
        <v xml:space="preserve"> </v>
      </c>
      <c r="K903" s="5"/>
      <c r="L903" s="1" t="str">
        <f t="shared" ref="L903:L944" si="59">IF(K903=0," ",IF(I903/K903*100&gt;200,"свыше 200",IF(I903/K903&gt;0,I903/K903*100,"")))</f>
        <v xml:space="preserve"> </v>
      </c>
      <c r="M903" s="5"/>
    </row>
    <row r="904" spans="1:13" ht="38.25" x14ac:dyDescent="0.2">
      <c r="A904" s="4" t="s">
        <v>2038</v>
      </c>
      <c r="B904" s="4" t="s">
        <v>2039</v>
      </c>
      <c r="C904" s="5"/>
      <c r="D904" s="5">
        <v>-730.24438999999995</v>
      </c>
      <c r="E904" s="1" t="str">
        <f t="shared" si="56"/>
        <v xml:space="preserve"> </v>
      </c>
      <c r="F904" s="5">
        <v>-3141.0605</v>
      </c>
      <c r="G904" s="1">
        <f t="shared" si="57"/>
        <v>23.248338897006278</v>
      </c>
      <c r="H904" s="5"/>
      <c r="I904" s="5">
        <v>-730.24438999999995</v>
      </c>
      <c r="J904" s="1" t="str">
        <f t="shared" si="58"/>
        <v xml:space="preserve"> </v>
      </c>
      <c r="K904" s="5">
        <v>-3141.0605</v>
      </c>
      <c r="L904" s="1">
        <f t="shared" si="59"/>
        <v>23.248338897006278</v>
      </c>
      <c r="M904" s="5"/>
    </row>
    <row r="905" spans="1:13" ht="38.25" x14ac:dyDescent="0.2">
      <c r="A905" s="4" t="s">
        <v>2040</v>
      </c>
      <c r="B905" s="4" t="s">
        <v>2041</v>
      </c>
      <c r="C905" s="5">
        <v>-737.62059999999997</v>
      </c>
      <c r="D905" s="5"/>
      <c r="E905" s="1" t="str">
        <f t="shared" si="56"/>
        <v/>
      </c>
      <c r="F905" s="5"/>
      <c r="G905" s="1" t="str">
        <f t="shared" si="57"/>
        <v xml:space="preserve"> </v>
      </c>
      <c r="H905" s="5"/>
      <c r="I905" s="5"/>
      <c r="J905" s="1" t="str">
        <f t="shared" si="58"/>
        <v xml:space="preserve"> </v>
      </c>
      <c r="K905" s="5"/>
      <c r="L905" s="1" t="str">
        <f t="shared" si="59"/>
        <v xml:space="preserve"> </v>
      </c>
      <c r="M905" s="5"/>
    </row>
    <row r="906" spans="1:13" ht="63.75" x14ac:dyDescent="0.2">
      <c r="A906" s="4" t="s">
        <v>2042</v>
      </c>
      <c r="B906" s="4" t="s">
        <v>2043</v>
      </c>
      <c r="C906" s="5"/>
      <c r="D906" s="5">
        <v>-6.6688400000000003</v>
      </c>
      <c r="E906" s="1" t="str">
        <f t="shared" si="56"/>
        <v xml:space="preserve"> </v>
      </c>
      <c r="F906" s="5"/>
      <c r="G906" s="1" t="str">
        <f t="shared" si="57"/>
        <v xml:space="preserve"> </v>
      </c>
      <c r="H906" s="5"/>
      <c r="I906" s="5">
        <v>-6.6688400000000003</v>
      </c>
      <c r="J906" s="1" t="str">
        <f t="shared" si="58"/>
        <v xml:space="preserve"> </v>
      </c>
      <c r="K906" s="5"/>
      <c r="L906" s="1" t="str">
        <f t="shared" si="59"/>
        <v xml:space="preserve"> </v>
      </c>
      <c r="M906" s="5"/>
    </row>
    <row r="907" spans="1:13" ht="76.5" x14ac:dyDescent="0.2">
      <c r="A907" s="4" t="s">
        <v>2044</v>
      </c>
      <c r="B907" s="4" t="s">
        <v>2045</v>
      </c>
      <c r="C907" s="5"/>
      <c r="D907" s="5"/>
      <c r="E907" s="1" t="str">
        <f t="shared" si="56"/>
        <v xml:space="preserve"> </v>
      </c>
      <c r="F907" s="5">
        <v>-0.11002000000000001</v>
      </c>
      <c r="G907" s="1" t="str">
        <f t="shared" si="57"/>
        <v/>
      </c>
      <c r="H907" s="5"/>
      <c r="I907" s="5"/>
      <c r="J907" s="1" t="str">
        <f t="shared" si="58"/>
        <v xml:space="preserve"> </v>
      </c>
      <c r="K907" s="5">
        <v>-0.11002000000000001</v>
      </c>
      <c r="L907" s="1" t="str">
        <f t="shared" si="59"/>
        <v/>
      </c>
      <c r="M907" s="5"/>
    </row>
    <row r="908" spans="1:13" ht="38.25" x14ac:dyDescent="0.2">
      <c r="A908" s="4" t="s">
        <v>2046</v>
      </c>
      <c r="B908" s="4" t="s">
        <v>2047</v>
      </c>
      <c r="C908" s="5"/>
      <c r="D908" s="5">
        <v>-425.02508</v>
      </c>
      <c r="E908" s="1" t="str">
        <f t="shared" si="56"/>
        <v xml:space="preserve"> </v>
      </c>
      <c r="F908" s="5">
        <v>-9.9320000000000004</v>
      </c>
      <c r="G908" s="1" t="str">
        <f t="shared" si="57"/>
        <v>свыше 200</v>
      </c>
      <c r="H908" s="5"/>
      <c r="I908" s="5">
        <v>-425.02508</v>
      </c>
      <c r="J908" s="1" t="str">
        <f t="shared" si="58"/>
        <v xml:space="preserve"> </v>
      </c>
      <c r="K908" s="5">
        <v>-9.9320000000000004</v>
      </c>
      <c r="L908" s="1" t="str">
        <f t="shared" si="59"/>
        <v>свыше 200</v>
      </c>
      <c r="M908" s="5"/>
    </row>
    <row r="909" spans="1:13" ht="76.5" x14ac:dyDescent="0.2">
      <c r="A909" s="4" t="s">
        <v>2048</v>
      </c>
      <c r="B909" s="4" t="s">
        <v>2049</v>
      </c>
      <c r="C909" s="5"/>
      <c r="D909" s="5">
        <v>-10928.98</v>
      </c>
      <c r="E909" s="1" t="str">
        <f t="shared" si="56"/>
        <v xml:space="preserve"> </v>
      </c>
      <c r="F909" s="5"/>
      <c r="G909" s="1" t="str">
        <f t="shared" si="57"/>
        <v xml:space="preserve"> </v>
      </c>
      <c r="H909" s="5"/>
      <c r="I909" s="5">
        <v>-10928.98</v>
      </c>
      <c r="J909" s="1" t="str">
        <f t="shared" si="58"/>
        <v xml:space="preserve"> </v>
      </c>
      <c r="K909" s="5"/>
      <c r="L909" s="1" t="str">
        <f t="shared" si="59"/>
        <v xml:space="preserve"> </v>
      </c>
      <c r="M909" s="5"/>
    </row>
    <row r="910" spans="1:13" ht="51" x14ac:dyDescent="0.2">
      <c r="A910" s="4" t="s">
        <v>2050</v>
      </c>
      <c r="B910" s="4" t="s">
        <v>2051</v>
      </c>
      <c r="C910" s="5"/>
      <c r="D910" s="5">
        <v>-308.24308000000002</v>
      </c>
      <c r="E910" s="1" t="str">
        <f t="shared" si="56"/>
        <v xml:space="preserve"> </v>
      </c>
      <c r="F910" s="5"/>
      <c r="G910" s="1" t="str">
        <f t="shared" si="57"/>
        <v xml:space="preserve"> </v>
      </c>
      <c r="H910" s="5"/>
      <c r="I910" s="5">
        <v>-308.24308000000002</v>
      </c>
      <c r="J910" s="1" t="str">
        <f t="shared" si="58"/>
        <v xml:space="preserve"> </v>
      </c>
      <c r="K910" s="5"/>
      <c r="L910" s="1" t="str">
        <f t="shared" si="59"/>
        <v xml:space="preserve"> </v>
      </c>
      <c r="M910" s="5">
        <v>-308.24308000000002</v>
      </c>
    </row>
    <row r="911" spans="1:13" ht="51" x14ac:dyDescent="0.2">
      <c r="A911" s="4" t="s">
        <v>2052</v>
      </c>
      <c r="B911" s="4" t="s">
        <v>2053</v>
      </c>
      <c r="C911" s="5"/>
      <c r="D911" s="5">
        <v>-106517.53</v>
      </c>
      <c r="E911" s="1" t="str">
        <f t="shared" si="56"/>
        <v xml:space="preserve"> </v>
      </c>
      <c r="F911" s="5"/>
      <c r="G911" s="1" t="str">
        <f t="shared" si="57"/>
        <v xml:space="preserve"> </v>
      </c>
      <c r="H911" s="5"/>
      <c r="I911" s="5">
        <v>-106517.53</v>
      </c>
      <c r="J911" s="1" t="str">
        <f t="shared" si="58"/>
        <v xml:space="preserve"> </v>
      </c>
      <c r="K911" s="5"/>
      <c r="L911" s="1" t="str">
        <f t="shared" si="59"/>
        <v xml:space="preserve"> </v>
      </c>
      <c r="M911" s="5"/>
    </row>
    <row r="912" spans="1:13" ht="89.25" x14ac:dyDescent="0.2">
      <c r="A912" s="4" t="s">
        <v>2054</v>
      </c>
      <c r="B912" s="4" t="s">
        <v>2055</v>
      </c>
      <c r="C912" s="5"/>
      <c r="D912" s="5"/>
      <c r="E912" s="1" t="str">
        <f t="shared" si="56"/>
        <v xml:space="preserve"> </v>
      </c>
      <c r="F912" s="5">
        <v>-23973.4</v>
      </c>
      <c r="G912" s="1" t="str">
        <f t="shared" si="57"/>
        <v/>
      </c>
      <c r="H912" s="5"/>
      <c r="I912" s="5"/>
      <c r="J912" s="1" t="str">
        <f t="shared" si="58"/>
        <v xml:space="preserve"> </v>
      </c>
      <c r="K912" s="5">
        <v>-23973.4</v>
      </c>
      <c r="L912" s="1" t="str">
        <f t="shared" si="59"/>
        <v/>
      </c>
      <c r="M912" s="5"/>
    </row>
    <row r="913" spans="1:13" ht="89.25" x14ac:dyDescent="0.2">
      <c r="A913" s="4" t="s">
        <v>2056</v>
      </c>
      <c r="B913" s="4" t="s">
        <v>2057</v>
      </c>
      <c r="C913" s="5"/>
      <c r="D913" s="5">
        <v>-22930.080000000002</v>
      </c>
      <c r="E913" s="1" t="str">
        <f t="shared" si="56"/>
        <v xml:space="preserve"> </v>
      </c>
      <c r="F913" s="5"/>
      <c r="G913" s="1" t="str">
        <f t="shared" si="57"/>
        <v xml:space="preserve"> </v>
      </c>
      <c r="H913" s="5"/>
      <c r="I913" s="5">
        <v>-22930.080000000002</v>
      </c>
      <c r="J913" s="1" t="str">
        <f t="shared" si="58"/>
        <v xml:space="preserve"> </v>
      </c>
      <c r="K913" s="5"/>
      <c r="L913" s="1" t="str">
        <f t="shared" si="59"/>
        <v xml:space="preserve"> </v>
      </c>
      <c r="M913" s="5"/>
    </row>
    <row r="914" spans="1:13" ht="38.25" x14ac:dyDescent="0.2">
      <c r="A914" s="4" t="s">
        <v>2058</v>
      </c>
      <c r="B914" s="4" t="s">
        <v>2059</v>
      </c>
      <c r="C914" s="5"/>
      <c r="D914" s="5">
        <v>-380.94206000000003</v>
      </c>
      <c r="E914" s="1" t="str">
        <f t="shared" si="56"/>
        <v xml:space="preserve"> </v>
      </c>
      <c r="F914" s="5">
        <v>-224.25153</v>
      </c>
      <c r="G914" s="1">
        <f t="shared" si="57"/>
        <v>169.87266931913464</v>
      </c>
      <c r="H914" s="5"/>
      <c r="I914" s="5">
        <v>-380.94206000000003</v>
      </c>
      <c r="J914" s="1" t="str">
        <f t="shared" si="58"/>
        <v xml:space="preserve"> </v>
      </c>
      <c r="K914" s="5">
        <v>-224.25153</v>
      </c>
      <c r="L914" s="1">
        <f t="shared" si="59"/>
        <v>169.87266931913464</v>
      </c>
      <c r="M914" s="5"/>
    </row>
    <row r="915" spans="1:13" ht="63.75" x14ac:dyDescent="0.2">
      <c r="A915" s="4" t="s">
        <v>2060</v>
      </c>
      <c r="B915" s="4" t="s">
        <v>2061</v>
      </c>
      <c r="C915" s="5"/>
      <c r="D915" s="5">
        <v>-130.77809999999999</v>
      </c>
      <c r="E915" s="1" t="str">
        <f t="shared" si="56"/>
        <v xml:space="preserve"> </v>
      </c>
      <c r="F915" s="5">
        <v>-32.032060000000001</v>
      </c>
      <c r="G915" s="1" t="str">
        <f t="shared" si="57"/>
        <v>свыше 200</v>
      </c>
      <c r="H915" s="5"/>
      <c r="I915" s="5">
        <v>-130.77809999999999</v>
      </c>
      <c r="J915" s="1" t="str">
        <f t="shared" si="58"/>
        <v xml:space="preserve"> </v>
      </c>
      <c r="K915" s="5">
        <v>-32.032060000000001</v>
      </c>
      <c r="L915" s="1" t="str">
        <f t="shared" si="59"/>
        <v>свыше 200</v>
      </c>
      <c r="M915" s="5"/>
    </row>
    <row r="916" spans="1:13" ht="38.25" x14ac:dyDescent="0.2">
      <c r="A916" s="4" t="s">
        <v>2062</v>
      </c>
      <c r="B916" s="4" t="s">
        <v>2063</v>
      </c>
      <c r="C916" s="5"/>
      <c r="D916" s="5">
        <v>-608.91675999999995</v>
      </c>
      <c r="E916" s="1" t="str">
        <f t="shared" si="56"/>
        <v xml:space="preserve"> </v>
      </c>
      <c r="F916" s="5">
        <v>-1053.14347</v>
      </c>
      <c r="G916" s="1">
        <f t="shared" si="57"/>
        <v>57.818975034806982</v>
      </c>
      <c r="H916" s="5"/>
      <c r="I916" s="5">
        <v>-608.91675999999995</v>
      </c>
      <c r="J916" s="1" t="str">
        <f t="shared" si="58"/>
        <v xml:space="preserve"> </v>
      </c>
      <c r="K916" s="5">
        <v>-1053.14347</v>
      </c>
      <c r="L916" s="1">
        <f t="shared" si="59"/>
        <v>57.818975034806982</v>
      </c>
      <c r="M916" s="5">
        <v>-32.495090000000005</v>
      </c>
    </row>
    <row r="917" spans="1:13" ht="63.75" x14ac:dyDescent="0.2">
      <c r="A917" s="4" t="s">
        <v>2064</v>
      </c>
      <c r="B917" s="4" t="s">
        <v>2065</v>
      </c>
      <c r="C917" s="5"/>
      <c r="D917" s="5">
        <v>-1801.61853</v>
      </c>
      <c r="E917" s="1" t="str">
        <f t="shared" si="56"/>
        <v xml:space="preserve"> </v>
      </c>
      <c r="F917" s="5"/>
      <c r="G917" s="1" t="str">
        <f t="shared" si="57"/>
        <v xml:space="preserve"> </v>
      </c>
      <c r="H917" s="5"/>
      <c r="I917" s="5">
        <v>-1801.61853</v>
      </c>
      <c r="J917" s="1" t="str">
        <f t="shared" si="58"/>
        <v xml:space="preserve"> </v>
      </c>
      <c r="K917" s="5"/>
      <c r="L917" s="1" t="str">
        <f t="shared" si="59"/>
        <v xml:space="preserve"> </v>
      </c>
      <c r="M917" s="5">
        <v>-129.70987999999988</v>
      </c>
    </row>
    <row r="918" spans="1:13" ht="63.75" x14ac:dyDescent="0.2">
      <c r="A918" s="4" t="s">
        <v>2064</v>
      </c>
      <c r="B918" s="4" t="s">
        <v>2066</v>
      </c>
      <c r="C918" s="5"/>
      <c r="D918" s="5"/>
      <c r="E918" s="1" t="str">
        <f t="shared" si="56"/>
        <v xml:space="preserve"> </v>
      </c>
      <c r="F918" s="5">
        <v>-1367.3964000000001</v>
      </c>
      <c r="G918" s="1" t="str">
        <f t="shared" si="57"/>
        <v/>
      </c>
      <c r="H918" s="5"/>
      <c r="I918" s="5"/>
      <c r="J918" s="1" t="str">
        <f t="shared" si="58"/>
        <v xml:space="preserve"> </v>
      </c>
      <c r="K918" s="5">
        <v>-1367.3964000000001</v>
      </c>
      <c r="L918" s="1" t="str">
        <f t="shared" si="59"/>
        <v/>
      </c>
      <c r="M918" s="5"/>
    </row>
    <row r="919" spans="1:13" ht="127.5" x14ac:dyDescent="0.2">
      <c r="A919" s="4" t="s">
        <v>2067</v>
      </c>
      <c r="B919" s="4" t="s">
        <v>2068</v>
      </c>
      <c r="C919" s="5"/>
      <c r="D919" s="5"/>
      <c r="E919" s="1" t="str">
        <f t="shared" si="56"/>
        <v xml:space="preserve"> </v>
      </c>
      <c r="F919" s="5">
        <v>-1.5</v>
      </c>
      <c r="G919" s="1" t="str">
        <f t="shared" si="57"/>
        <v/>
      </c>
      <c r="H919" s="5"/>
      <c r="I919" s="5"/>
      <c r="J919" s="1" t="str">
        <f t="shared" si="58"/>
        <v xml:space="preserve"> </v>
      </c>
      <c r="K919" s="5">
        <v>-1.5</v>
      </c>
      <c r="L919" s="1" t="str">
        <f t="shared" si="59"/>
        <v/>
      </c>
      <c r="M919" s="5"/>
    </row>
    <row r="920" spans="1:13" ht="76.5" x14ac:dyDescent="0.2">
      <c r="A920" s="4" t="s">
        <v>2069</v>
      </c>
      <c r="B920" s="4" t="s">
        <v>2070</v>
      </c>
      <c r="C920" s="5"/>
      <c r="D920" s="5">
        <v>-906.95270000000005</v>
      </c>
      <c r="E920" s="1" t="str">
        <f t="shared" si="56"/>
        <v xml:space="preserve"> </v>
      </c>
      <c r="F920" s="5"/>
      <c r="G920" s="1" t="str">
        <f t="shared" si="57"/>
        <v xml:space="preserve"> </v>
      </c>
      <c r="H920" s="5"/>
      <c r="I920" s="5">
        <v>-906.95270000000005</v>
      </c>
      <c r="J920" s="1" t="str">
        <f t="shared" si="58"/>
        <v xml:space="preserve"> </v>
      </c>
      <c r="K920" s="5"/>
      <c r="L920" s="1" t="str">
        <f t="shared" si="59"/>
        <v xml:space="preserve"> </v>
      </c>
      <c r="M920" s="5">
        <v>-906.95270000000005</v>
      </c>
    </row>
    <row r="921" spans="1:13" ht="102" x14ac:dyDescent="0.2">
      <c r="A921" s="4" t="s">
        <v>2071</v>
      </c>
      <c r="B921" s="4" t="s">
        <v>2072</v>
      </c>
      <c r="C921" s="5"/>
      <c r="D921" s="5">
        <v>-0.30828</v>
      </c>
      <c r="E921" s="1" t="str">
        <f t="shared" si="56"/>
        <v xml:space="preserve"> </v>
      </c>
      <c r="F921" s="5"/>
      <c r="G921" s="1" t="str">
        <f t="shared" si="57"/>
        <v xml:space="preserve"> </v>
      </c>
      <c r="H921" s="5"/>
      <c r="I921" s="5">
        <v>-0.30828</v>
      </c>
      <c r="J921" s="1" t="str">
        <f t="shared" si="58"/>
        <v xml:space="preserve"> </v>
      </c>
      <c r="K921" s="5"/>
      <c r="L921" s="1" t="str">
        <f t="shared" si="59"/>
        <v xml:space="preserve"> </v>
      </c>
      <c r="M921" s="5"/>
    </row>
    <row r="922" spans="1:13" ht="51" x14ac:dyDescent="0.2">
      <c r="A922" s="4" t="s">
        <v>2073</v>
      </c>
      <c r="B922" s="4" t="s">
        <v>2074</v>
      </c>
      <c r="C922" s="5"/>
      <c r="D922" s="5">
        <v>-15.5</v>
      </c>
      <c r="E922" s="1" t="str">
        <f t="shared" si="56"/>
        <v xml:space="preserve"> </v>
      </c>
      <c r="F922" s="5">
        <v>-26.834689999999998</v>
      </c>
      <c r="G922" s="1">
        <f t="shared" si="57"/>
        <v>57.761054813750413</v>
      </c>
      <c r="H922" s="5"/>
      <c r="I922" s="5">
        <v>-15.5</v>
      </c>
      <c r="J922" s="1" t="str">
        <f t="shared" si="58"/>
        <v xml:space="preserve"> </v>
      </c>
      <c r="K922" s="5">
        <v>-26.834689999999998</v>
      </c>
      <c r="L922" s="1">
        <f t="shared" si="59"/>
        <v>57.761054813750413</v>
      </c>
      <c r="M922" s="5">
        <v>-1.5</v>
      </c>
    </row>
    <row r="923" spans="1:13" ht="25.5" x14ac:dyDescent="0.2">
      <c r="A923" s="4" t="s">
        <v>2075</v>
      </c>
      <c r="B923" s="4" t="s">
        <v>2076</v>
      </c>
      <c r="C923" s="5"/>
      <c r="D923" s="5">
        <v>-11.6044</v>
      </c>
      <c r="E923" s="1" t="str">
        <f t="shared" si="56"/>
        <v xml:space="preserve"> </v>
      </c>
      <c r="F923" s="5"/>
      <c r="G923" s="1" t="str">
        <f t="shared" si="57"/>
        <v xml:space="preserve"> </v>
      </c>
      <c r="H923" s="5"/>
      <c r="I923" s="5">
        <v>-11.6044</v>
      </c>
      <c r="J923" s="1" t="str">
        <f t="shared" si="58"/>
        <v xml:space="preserve"> </v>
      </c>
      <c r="K923" s="5"/>
      <c r="L923" s="1" t="str">
        <f t="shared" si="59"/>
        <v xml:space="preserve"> </v>
      </c>
      <c r="M923" s="5"/>
    </row>
    <row r="924" spans="1:13" ht="127.5" x14ac:dyDescent="0.2">
      <c r="A924" s="4" t="s">
        <v>2077</v>
      </c>
      <c r="B924" s="4" t="s">
        <v>2078</v>
      </c>
      <c r="C924" s="5"/>
      <c r="D924" s="5"/>
      <c r="E924" s="1" t="str">
        <f t="shared" si="56"/>
        <v xml:space="preserve"> </v>
      </c>
      <c r="F924" s="5">
        <v>-122</v>
      </c>
      <c r="G924" s="1" t="str">
        <f t="shared" si="57"/>
        <v/>
      </c>
      <c r="H924" s="5"/>
      <c r="I924" s="5"/>
      <c r="J924" s="1" t="str">
        <f t="shared" si="58"/>
        <v xml:space="preserve"> </v>
      </c>
      <c r="K924" s="5">
        <v>-122</v>
      </c>
      <c r="L924" s="1" t="str">
        <f t="shared" si="59"/>
        <v/>
      </c>
      <c r="M924" s="5"/>
    </row>
    <row r="925" spans="1:13" ht="178.5" x14ac:dyDescent="0.2">
      <c r="A925" s="4" t="s">
        <v>2079</v>
      </c>
      <c r="B925" s="4" t="s">
        <v>2080</v>
      </c>
      <c r="C925" s="5"/>
      <c r="D925" s="5">
        <v>-45.43262</v>
      </c>
      <c r="E925" s="1" t="str">
        <f t="shared" si="56"/>
        <v xml:space="preserve"> </v>
      </c>
      <c r="F925" s="5"/>
      <c r="G925" s="1" t="str">
        <f t="shared" si="57"/>
        <v xml:space="preserve"> </v>
      </c>
      <c r="H925" s="5"/>
      <c r="I925" s="5">
        <v>-45.43262</v>
      </c>
      <c r="J925" s="1" t="str">
        <f t="shared" si="58"/>
        <v xml:space="preserve"> </v>
      </c>
      <c r="K925" s="5"/>
      <c r="L925" s="1" t="str">
        <f t="shared" si="59"/>
        <v xml:space="preserve"> </v>
      </c>
      <c r="M925" s="5"/>
    </row>
    <row r="926" spans="1:13" ht="153" x14ac:dyDescent="0.2">
      <c r="A926" s="4" t="s">
        <v>2081</v>
      </c>
      <c r="B926" s="4" t="s">
        <v>2082</v>
      </c>
      <c r="C926" s="5"/>
      <c r="D926" s="5">
        <v>-3313.4409799999999</v>
      </c>
      <c r="E926" s="1" t="str">
        <f t="shared" si="56"/>
        <v xml:space="preserve"> </v>
      </c>
      <c r="F926" s="5"/>
      <c r="G926" s="1" t="str">
        <f t="shared" si="57"/>
        <v xml:space="preserve"> </v>
      </c>
      <c r="H926" s="5"/>
      <c r="I926" s="5">
        <v>-3313.4409799999999</v>
      </c>
      <c r="J926" s="1" t="str">
        <f t="shared" si="58"/>
        <v xml:space="preserve"> </v>
      </c>
      <c r="K926" s="5"/>
      <c r="L926" s="1" t="str">
        <f t="shared" si="59"/>
        <v xml:space="preserve"> </v>
      </c>
      <c r="M926" s="5"/>
    </row>
    <row r="927" spans="1:13" ht="51" x14ac:dyDescent="0.2">
      <c r="A927" s="4" t="s">
        <v>2083</v>
      </c>
      <c r="B927" s="4" t="s">
        <v>2084</v>
      </c>
      <c r="C927" s="5"/>
      <c r="D927" s="5"/>
      <c r="E927" s="1" t="str">
        <f t="shared" si="56"/>
        <v xml:space="preserve"> </v>
      </c>
      <c r="F927" s="5">
        <v>-19.919229999999999</v>
      </c>
      <c r="G927" s="1" t="str">
        <f t="shared" si="57"/>
        <v/>
      </c>
      <c r="H927" s="5"/>
      <c r="I927" s="5"/>
      <c r="J927" s="1" t="str">
        <f t="shared" si="58"/>
        <v xml:space="preserve"> </v>
      </c>
      <c r="K927" s="5">
        <v>-19.919229999999999</v>
      </c>
      <c r="L927" s="1" t="str">
        <f t="shared" si="59"/>
        <v/>
      </c>
      <c r="M927" s="5"/>
    </row>
    <row r="928" spans="1:13" ht="76.5" x14ac:dyDescent="0.2">
      <c r="A928" s="4" t="s">
        <v>2085</v>
      </c>
      <c r="B928" s="4" t="s">
        <v>2086</v>
      </c>
      <c r="C928" s="5">
        <v>-1.69495</v>
      </c>
      <c r="D928" s="5"/>
      <c r="E928" s="1" t="str">
        <f t="shared" si="56"/>
        <v/>
      </c>
      <c r="F928" s="5"/>
      <c r="G928" s="1" t="str">
        <f t="shared" si="57"/>
        <v xml:space="preserve"> </v>
      </c>
      <c r="H928" s="5"/>
      <c r="I928" s="5"/>
      <c r="J928" s="1" t="str">
        <f t="shared" si="58"/>
        <v xml:space="preserve"> </v>
      </c>
      <c r="K928" s="5"/>
      <c r="L928" s="1" t="str">
        <f t="shared" si="59"/>
        <v xml:space="preserve"> </v>
      </c>
      <c r="M928" s="5"/>
    </row>
    <row r="929" spans="1:13" ht="76.5" x14ac:dyDescent="0.2">
      <c r="A929" s="4" t="s">
        <v>2087</v>
      </c>
      <c r="B929" s="4" t="s">
        <v>2088</v>
      </c>
      <c r="C929" s="5"/>
      <c r="D929" s="5"/>
      <c r="E929" s="1" t="str">
        <f t="shared" si="56"/>
        <v xml:space="preserve"> </v>
      </c>
      <c r="F929" s="5"/>
      <c r="G929" s="1" t="str">
        <f t="shared" si="57"/>
        <v xml:space="preserve"> </v>
      </c>
      <c r="H929" s="5"/>
      <c r="I929" s="5"/>
      <c r="J929" s="1" t="str">
        <f t="shared" si="58"/>
        <v xml:space="preserve"> </v>
      </c>
      <c r="K929" s="5"/>
      <c r="L929" s="1" t="str">
        <f t="shared" si="59"/>
        <v xml:space="preserve"> </v>
      </c>
      <c r="M929" s="5"/>
    </row>
    <row r="930" spans="1:13" ht="63.75" x14ac:dyDescent="0.2">
      <c r="A930" s="4" t="s">
        <v>2089</v>
      </c>
      <c r="B930" s="4" t="s">
        <v>2090</v>
      </c>
      <c r="C930" s="5"/>
      <c r="D930" s="5"/>
      <c r="E930" s="1" t="str">
        <f t="shared" si="56"/>
        <v xml:space="preserve"> </v>
      </c>
      <c r="F930" s="5">
        <v>-117.41095</v>
      </c>
      <c r="G930" s="1" t="str">
        <f t="shared" si="57"/>
        <v/>
      </c>
      <c r="H930" s="5"/>
      <c r="I930" s="5"/>
      <c r="J930" s="1" t="str">
        <f t="shared" si="58"/>
        <v xml:space="preserve"> </v>
      </c>
      <c r="K930" s="5">
        <v>-117.41095</v>
      </c>
      <c r="L930" s="1" t="str">
        <f t="shared" si="59"/>
        <v/>
      </c>
      <c r="M930" s="5"/>
    </row>
    <row r="931" spans="1:13" ht="127.5" x14ac:dyDescent="0.2">
      <c r="A931" s="4" t="s">
        <v>2091</v>
      </c>
      <c r="B931" s="4" t="s">
        <v>2092</v>
      </c>
      <c r="C931" s="5"/>
      <c r="D931" s="5">
        <v>-3353.3294000000001</v>
      </c>
      <c r="E931" s="1" t="str">
        <f t="shared" si="56"/>
        <v xml:space="preserve"> </v>
      </c>
      <c r="F931" s="5"/>
      <c r="G931" s="1" t="str">
        <f t="shared" si="57"/>
        <v xml:space="preserve"> </v>
      </c>
      <c r="H931" s="5"/>
      <c r="I931" s="5">
        <v>-3353.3294000000001</v>
      </c>
      <c r="J931" s="1" t="str">
        <f t="shared" si="58"/>
        <v xml:space="preserve"> </v>
      </c>
      <c r="K931" s="5"/>
      <c r="L931" s="1" t="str">
        <f t="shared" si="59"/>
        <v xml:space="preserve"> </v>
      </c>
      <c r="M931" s="5"/>
    </row>
    <row r="932" spans="1:13" ht="76.5" x14ac:dyDescent="0.2">
      <c r="A932" s="4" t="s">
        <v>2091</v>
      </c>
      <c r="B932" s="4" t="s">
        <v>2093</v>
      </c>
      <c r="C932" s="5"/>
      <c r="D932" s="5"/>
      <c r="E932" s="1" t="str">
        <f t="shared" si="56"/>
        <v xml:space="preserve"> </v>
      </c>
      <c r="F932" s="5">
        <v>-5874.58943</v>
      </c>
      <c r="G932" s="1" t="str">
        <f t="shared" si="57"/>
        <v/>
      </c>
      <c r="H932" s="5"/>
      <c r="I932" s="5"/>
      <c r="J932" s="1" t="str">
        <f t="shared" si="58"/>
        <v xml:space="preserve"> </v>
      </c>
      <c r="K932" s="5">
        <v>-5874.58943</v>
      </c>
      <c r="L932" s="1" t="str">
        <f t="shared" si="59"/>
        <v/>
      </c>
      <c r="M932" s="5"/>
    </row>
    <row r="933" spans="1:13" ht="114.75" x14ac:dyDescent="0.2">
      <c r="A933" s="4" t="s">
        <v>2094</v>
      </c>
      <c r="B933" s="4" t="s">
        <v>2095</v>
      </c>
      <c r="C933" s="5">
        <v>-19.06147</v>
      </c>
      <c r="D933" s="5"/>
      <c r="E933" s="1" t="str">
        <f t="shared" si="56"/>
        <v/>
      </c>
      <c r="F933" s="5"/>
      <c r="G933" s="1" t="str">
        <f t="shared" si="57"/>
        <v xml:space="preserve"> </v>
      </c>
      <c r="H933" s="5"/>
      <c r="I933" s="5"/>
      <c r="J933" s="1" t="str">
        <f t="shared" si="58"/>
        <v xml:space="preserve"> </v>
      </c>
      <c r="K933" s="5"/>
      <c r="L933" s="1" t="str">
        <f t="shared" si="59"/>
        <v xml:space="preserve"> </v>
      </c>
      <c r="M933" s="5"/>
    </row>
    <row r="934" spans="1:13" ht="63.75" x14ac:dyDescent="0.2">
      <c r="A934" s="4" t="s">
        <v>2094</v>
      </c>
      <c r="B934" s="4" t="s">
        <v>2096</v>
      </c>
      <c r="C934" s="5"/>
      <c r="D934" s="5"/>
      <c r="E934" s="1" t="str">
        <f t="shared" si="56"/>
        <v xml:space="preserve"> </v>
      </c>
      <c r="F934" s="5"/>
      <c r="G934" s="1" t="str">
        <f t="shared" si="57"/>
        <v xml:space="preserve"> </v>
      </c>
      <c r="H934" s="5"/>
      <c r="I934" s="5"/>
      <c r="J934" s="1" t="str">
        <f t="shared" si="58"/>
        <v xml:space="preserve"> </v>
      </c>
      <c r="K934" s="5"/>
      <c r="L934" s="1" t="str">
        <f t="shared" si="59"/>
        <v xml:space="preserve"> </v>
      </c>
      <c r="M934" s="5"/>
    </row>
    <row r="935" spans="1:13" ht="140.25" x14ac:dyDescent="0.2">
      <c r="A935" s="4" t="s">
        <v>2097</v>
      </c>
      <c r="B935" s="4" t="s">
        <v>2098</v>
      </c>
      <c r="C935" s="5"/>
      <c r="D935" s="5">
        <v>-2752.2503900000002</v>
      </c>
      <c r="E935" s="1" t="str">
        <f t="shared" si="56"/>
        <v xml:space="preserve"> </v>
      </c>
      <c r="F935" s="5">
        <v>-3743.52567</v>
      </c>
      <c r="G935" s="1">
        <f t="shared" si="57"/>
        <v>73.520275606925395</v>
      </c>
      <c r="H935" s="5"/>
      <c r="I935" s="5">
        <v>-2752.2503900000002</v>
      </c>
      <c r="J935" s="1" t="str">
        <f t="shared" si="58"/>
        <v xml:space="preserve"> </v>
      </c>
      <c r="K935" s="5">
        <v>-3743.52567</v>
      </c>
      <c r="L935" s="1">
        <f t="shared" si="59"/>
        <v>73.520275606925395</v>
      </c>
      <c r="M935" s="5"/>
    </row>
    <row r="936" spans="1:13" ht="63.75" x14ac:dyDescent="0.2">
      <c r="A936" s="4" t="s">
        <v>2099</v>
      </c>
      <c r="B936" s="4" t="s">
        <v>2100</v>
      </c>
      <c r="C936" s="5"/>
      <c r="D936" s="5">
        <v>-75741.19786</v>
      </c>
      <c r="E936" s="1" t="str">
        <f t="shared" si="56"/>
        <v xml:space="preserve"> </v>
      </c>
      <c r="F936" s="5"/>
      <c r="G936" s="1" t="str">
        <f t="shared" si="57"/>
        <v xml:space="preserve"> </v>
      </c>
      <c r="H936" s="5"/>
      <c r="I936" s="5">
        <v>-75741.19786</v>
      </c>
      <c r="J936" s="1" t="str">
        <f t="shared" si="58"/>
        <v xml:space="preserve"> </v>
      </c>
      <c r="K936" s="5"/>
      <c r="L936" s="1" t="str">
        <f t="shared" si="59"/>
        <v xml:space="preserve"> </v>
      </c>
      <c r="M936" s="5">
        <v>-9426.0578600000008</v>
      </c>
    </row>
    <row r="937" spans="1:13" ht="63.75" x14ac:dyDescent="0.2">
      <c r="A937" s="4" t="s">
        <v>2101</v>
      </c>
      <c r="B937" s="4" t="s">
        <v>2102</v>
      </c>
      <c r="C937" s="5"/>
      <c r="D937" s="5">
        <v>-108.14175</v>
      </c>
      <c r="E937" s="1" t="str">
        <f t="shared" si="56"/>
        <v xml:space="preserve"> </v>
      </c>
      <c r="F937" s="5"/>
      <c r="G937" s="1" t="str">
        <f t="shared" si="57"/>
        <v xml:space="preserve"> </v>
      </c>
      <c r="H937" s="5"/>
      <c r="I937" s="5">
        <v>-108.14175</v>
      </c>
      <c r="J937" s="1" t="str">
        <f t="shared" si="58"/>
        <v xml:space="preserve"> </v>
      </c>
      <c r="K937" s="5"/>
      <c r="L937" s="1" t="str">
        <f t="shared" si="59"/>
        <v xml:space="preserve"> </v>
      </c>
      <c r="M937" s="5"/>
    </row>
    <row r="938" spans="1:13" ht="191.25" x14ac:dyDescent="0.2">
      <c r="A938" s="4" t="s">
        <v>2103</v>
      </c>
      <c r="B938" s="4" t="s">
        <v>2104</v>
      </c>
      <c r="C938" s="5"/>
      <c r="D938" s="5"/>
      <c r="E938" s="1" t="str">
        <f t="shared" si="56"/>
        <v xml:space="preserve"> </v>
      </c>
      <c r="F938" s="5">
        <v>-0.25159999999999999</v>
      </c>
      <c r="G938" s="1" t="str">
        <f t="shared" si="57"/>
        <v/>
      </c>
      <c r="H938" s="5"/>
      <c r="I938" s="5"/>
      <c r="J938" s="1" t="str">
        <f t="shared" si="58"/>
        <v xml:space="preserve"> </v>
      </c>
      <c r="K938" s="5">
        <v>-0.25159999999999999</v>
      </c>
      <c r="L938" s="1" t="str">
        <f t="shared" si="59"/>
        <v/>
      </c>
      <c r="M938" s="5"/>
    </row>
    <row r="939" spans="1:13" ht="165.75" x14ac:dyDescent="0.2">
      <c r="A939" s="4" t="s">
        <v>2103</v>
      </c>
      <c r="B939" s="4" t="s">
        <v>2105</v>
      </c>
      <c r="C939" s="5"/>
      <c r="D939" s="5">
        <v>-0.55200000000000005</v>
      </c>
      <c r="E939" s="1" t="str">
        <f t="shared" si="56"/>
        <v xml:space="preserve"> </v>
      </c>
      <c r="F939" s="5"/>
      <c r="G939" s="1" t="str">
        <f t="shared" si="57"/>
        <v xml:space="preserve"> </v>
      </c>
      <c r="H939" s="5"/>
      <c r="I939" s="5">
        <v>-0.55200000000000005</v>
      </c>
      <c r="J939" s="1" t="str">
        <f t="shared" si="58"/>
        <v xml:space="preserve"> </v>
      </c>
      <c r="K939" s="5"/>
      <c r="L939" s="1" t="str">
        <f t="shared" si="59"/>
        <v xml:space="preserve"> </v>
      </c>
      <c r="M939" s="5"/>
    </row>
    <row r="940" spans="1:13" ht="38.25" x14ac:dyDescent="0.2">
      <c r="A940" s="4" t="s">
        <v>2106</v>
      </c>
      <c r="B940" s="4" t="s">
        <v>2107</v>
      </c>
      <c r="C940" s="5">
        <v>-2957.5470500000001</v>
      </c>
      <c r="D940" s="5"/>
      <c r="E940" s="1" t="str">
        <f t="shared" si="56"/>
        <v/>
      </c>
      <c r="F940" s="5"/>
      <c r="G940" s="1" t="str">
        <f t="shared" si="57"/>
        <v xml:space="preserve"> </v>
      </c>
      <c r="H940" s="5"/>
      <c r="I940" s="5"/>
      <c r="J940" s="1" t="str">
        <f t="shared" si="58"/>
        <v xml:space="preserve"> </v>
      </c>
      <c r="K940" s="5"/>
      <c r="L940" s="1" t="str">
        <f t="shared" si="59"/>
        <v xml:space="preserve"> </v>
      </c>
      <c r="M940" s="5"/>
    </row>
    <row r="941" spans="1:13" ht="51" x14ac:dyDescent="0.2">
      <c r="A941" s="4" t="s">
        <v>2108</v>
      </c>
      <c r="B941" s="4" t="s">
        <v>2109</v>
      </c>
      <c r="C941" s="5">
        <v>-10637.15489</v>
      </c>
      <c r="D941" s="5"/>
      <c r="E941" s="1" t="str">
        <f t="shared" si="56"/>
        <v/>
      </c>
      <c r="F941" s="5"/>
      <c r="G941" s="1" t="str">
        <f t="shared" si="57"/>
        <v xml:space="preserve"> </v>
      </c>
      <c r="H941" s="5"/>
      <c r="I941" s="5"/>
      <c r="J941" s="1" t="str">
        <f t="shared" si="58"/>
        <v xml:space="preserve"> </v>
      </c>
      <c r="K941" s="5"/>
      <c r="L941" s="1" t="str">
        <f t="shared" si="59"/>
        <v xml:space="preserve"> </v>
      </c>
      <c r="M941" s="5"/>
    </row>
    <row r="942" spans="1:13" ht="51" x14ac:dyDescent="0.2">
      <c r="A942" s="4" t="s">
        <v>2110</v>
      </c>
      <c r="B942" s="4" t="s">
        <v>2111</v>
      </c>
      <c r="C942" s="5">
        <v>-736.08801000000005</v>
      </c>
      <c r="D942" s="5"/>
      <c r="E942" s="1" t="str">
        <f t="shared" si="56"/>
        <v/>
      </c>
      <c r="F942" s="5"/>
      <c r="G942" s="1" t="str">
        <f t="shared" si="57"/>
        <v xml:space="preserve"> </v>
      </c>
      <c r="H942" s="5"/>
      <c r="I942" s="5"/>
      <c r="J942" s="1" t="str">
        <f t="shared" si="58"/>
        <v xml:space="preserve"> </v>
      </c>
      <c r="K942" s="5"/>
      <c r="L942" s="1" t="str">
        <f t="shared" si="59"/>
        <v xml:space="preserve"> </v>
      </c>
      <c r="M942" s="5"/>
    </row>
    <row r="943" spans="1:13" ht="51" x14ac:dyDescent="0.2">
      <c r="A943" s="4" t="s">
        <v>2112</v>
      </c>
      <c r="B943" s="4" t="s">
        <v>2113</v>
      </c>
      <c r="C943" s="5">
        <v>-12981.29276</v>
      </c>
      <c r="D943" s="5"/>
      <c r="E943" s="1" t="str">
        <f t="shared" si="56"/>
        <v/>
      </c>
      <c r="F943" s="5"/>
      <c r="G943" s="1" t="str">
        <f t="shared" si="57"/>
        <v xml:space="preserve"> </v>
      </c>
      <c r="H943" s="5"/>
      <c r="I943" s="5"/>
      <c r="J943" s="1" t="str">
        <f t="shared" si="58"/>
        <v xml:space="preserve"> </v>
      </c>
      <c r="K943" s="5"/>
      <c r="L943" s="1" t="str">
        <f t="shared" si="59"/>
        <v xml:space="preserve"> </v>
      </c>
      <c r="M943" s="5"/>
    </row>
    <row r="944" spans="1:13" ht="51" x14ac:dyDescent="0.2">
      <c r="A944" s="4" t="s">
        <v>2114</v>
      </c>
      <c r="B944" s="4" t="s">
        <v>2115</v>
      </c>
      <c r="C944" s="5"/>
      <c r="D944" s="5">
        <v>-292.44591000000003</v>
      </c>
      <c r="E944" s="1" t="str">
        <f t="shared" si="56"/>
        <v xml:space="preserve"> </v>
      </c>
      <c r="F944" s="5">
        <v>-8774.5560800000003</v>
      </c>
      <c r="G944" s="1">
        <f t="shared" si="57"/>
        <v>3.3328855310022707</v>
      </c>
      <c r="H944" s="5"/>
      <c r="I944" s="5">
        <v>-292.44591000000003</v>
      </c>
      <c r="J944" s="1" t="str">
        <f t="shared" si="58"/>
        <v xml:space="preserve"> </v>
      </c>
      <c r="K944" s="5">
        <v>-8774.5560800000003</v>
      </c>
      <c r="L944" s="1">
        <f t="shared" si="59"/>
        <v>3.3328855310022707</v>
      </c>
      <c r="M944" s="5">
        <v>-6.4966100000000324</v>
      </c>
    </row>
  </sheetData>
  <mergeCells count="5">
    <mergeCell ref="A2:M2"/>
    <mergeCell ref="A4:A5"/>
    <mergeCell ref="B4:B5"/>
    <mergeCell ref="C4:G4"/>
    <mergeCell ref="H4:M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95"/>
  <sheetViews>
    <sheetView workbookViewId="0">
      <selection activeCell="P6" sqref="P6"/>
    </sheetView>
  </sheetViews>
  <sheetFormatPr defaultRowHeight="12.75" x14ac:dyDescent="0.2"/>
  <cols>
    <col min="1" max="1" width="9.140625" style="3"/>
    <col min="2" max="2" width="39.28515625" style="3" customWidth="1"/>
    <col min="3" max="3" width="19.5703125" style="3" bestFit="1" customWidth="1"/>
    <col min="4" max="4" width="16.42578125" style="3" bestFit="1" customWidth="1"/>
    <col min="5" max="5" width="7.7109375" style="3" customWidth="1"/>
    <col min="6" max="6" width="12.7109375" style="3" bestFit="1" customWidth="1"/>
    <col min="7" max="7" width="10.7109375" style="3" customWidth="1"/>
    <col min="8" max="9" width="12.7109375" style="3" bestFit="1" customWidth="1"/>
    <col min="10" max="10" width="7.7109375" style="3" customWidth="1"/>
    <col min="11" max="11" width="12.7109375" style="3" bestFit="1" customWidth="1"/>
    <col min="12" max="12" width="9.85546875" style="3" customWidth="1"/>
    <col min="13" max="13" width="12.28515625" style="3" bestFit="1" customWidth="1"/>
  </cols>
  <sheetData>
    <row r="2" spans="1:13" ht="12.75" customHeight="1" x14ac:dyDescent="0.2">
      <c r="A2" s="34" t="s">
        <v>2126</v>
      </c>
      <c r="B2" s="34" t="s">
        <v>2127</v>
      </c>
      <c r="C2" s="35" t="s">
        <v>14</v>
      </c>
      <c r="D2" s="35"/>
      <c r="E2" s="35"/>
      <c r="F2" s="35"/>
      <c r="G2" s="35"/>
      <c r="H2" s="36" t="s">
        <v>2128</v>
      </c>
      <c r="I2" s="36"/>
      <c r="J2" s="36"/>
      <c r="K2" s="36"/>
      <c r="L2" s="36"/>
      <c r="M2" s="36"/>
    </row>
    <row r="3" spans="1:13" ht="114.75" x14ac:dyDescent="0.2">
      <c r="A3" s="34"/>
      <c r="B3" s="34"/>
      <c r="C3" s="27" t="s">
        <v>2139</v>
      </c>
      <c r="D3" s="28" t="s">
        <v>2132</v>
      </c>
      <c r="E3" s="27" t="s">
        <v>2129</v>
      </c>
      <c r="F3" s="29" t="s">
        <v>2133</v>
      </c>
      <c r="G3" s="27" t="s">
        <v>2131</v>
      </c>
      <c r="H3" s="27" t="s">
        <v>2140</v>
      </c>
      <c r="I3" s="28" t="s">
        <v>2132</v>
      </c>
      <c r="J3" s="30" t="s">
        <v>2129</v>
      </c>
      <c r="K3" s="29" t="s">
        <v>2133</v>
      </c>
      <c r="L3" s="30" t="s">
        <v>2131</v>
      </c>
      <c r="M3" s="30" t="s">
        <v>2135</v>
      </c>
    </row>
    <row r="4" spans="1:13" x14ac:dyDescent="0.2">
      <c r="A4" s="4" t="s">
        <v>135</v>
      </c>
      <c r="B4" s="4" t="s">
        <v>136</v>
      </c>
      <c r="C4" s="32">
        <v>6772130.2082200004</v>
      </c>
      <c r="D4" s="32">
        <v>4294976.8914599996</v>
      </c>
      <c r="E4" s="1">
        <f>IF(C4=0," ",IF(D4/C4*100&gt;200,"свыше 200",IF(D4/C4&gt;0,D4/C4*100,"")))</f>
        <v>63.421357230355135</v>
      </c>
      <c r="F4" s="32">
        <v>3543984.2324199998</v>
      </c>
      <c r="G4" s="1">
        <f>IF(F4=0," ",IF(D4/F4*100&gt;200,"свыше 200",IF(D4/F4&gt;0,D4/F4*100,"")))</f>
        <v>121.19063206235505</v>
      </c>
      <c r="H4" s="32">
        <v>2851083.6117799999</v>
      </c>
      <c r="I4" s="32">
        <v>1765186.2615499999</v>
      </c>
      <c r="J4" s="1">
        <f>IF(H4=0," ",IF(I4/H4*100&gt;200,"свыше 200",IF(I4/H4&gt;0,I4/H4*100,"")))</f>
        <v>61.912819892642567</v>
      </c>
      <c r="K4" s="32">
        <v>1353366.1304299999</v>
      </c>
      <c r="L4" s="1">
        <f>IF(K4=0," ",IF(I4/K4*100&gt;200,"свыше 200",IF(I4/K4&gt;0,I4/K4*100,"")))</f>
        <v>130.42932151620747</v>
      </c>
      <c r="M4" s="32">
        <v>129411.87795999995</v>
      </c>
    </row>
    <row r="5" spans="1:13" ht="38.25" x14ac:dyDescent="0.2">
      <c r="A5" s="4" t="s">
        <v>137</v>
      </c>
      <c r="B5" s="4" t="s">
        <v>138</v>
      </c>
      <c r="C5" s="32">
        <v>186667.59636</v>
      </c>
      <c r="D5" s="32">
        <v>138813.09124000001</v>
      </c>
      <c r="E5" s="1">
        <f t="shared" ref="E5:E68" si="0">IF(C5=0," ",IF(D5/C5*100&gt;200,"свыше 200",IF(D5/C5&gt;0,D5/C5*100,"")))</f>
        <v>74.363785652594146</v>
      </c>
      <c r="F5" s="32">
        <v>121612.04163000001</v>
      </c>
      <c r="G5" s="1">
        <f t="shared" ref="G5:G68" si="1">IF(F5=0," ",IF(D5/F5*100&gt;200,"свыше 200",IF(D5/F5&gt;0,D5/F5*100,"")))</f>
        <v>114.14419935678207</v>
      </c>
      <c r="H5" s="32">
        <v>3294.7152999999998</v>
      </c>
      <c r="I5" s="32">
        <v>2293.25639</v>
      </c>
      <c r="J5" s="1">
        <f t="shared" ref="J5:J68" si="2">IF(H5=0," ",IF(I5/H5*100&gt;200,"свыше 200",IF(I5/H5&gt;0,I5/H5*100,"")))</f>
        <v>69.604083545549443</v>
      </c>
      <c r="K5" s="32">
        <v>2934.799</v>
      </c>
      <c r="L5" s="1">
        <f t="shared" ref="L5:L68" si="3">IF(K5=0," ",IF(I5/K5*100&gt;200,"свыше 200",IF(I5/K5&gt;0,I5/K5*100,"")))</f>
        <v>78.140151676486198</v>
      </c>
      <c r="M5" s="32">
        <v>127.25349000000006</v>
      </c>
    </row>
    <row r="6" spans="1:13" ht="51" x14ac:dyDescent="0.2">
      <c r="A6" s="4" t="s">
        <v>139</v>
      </c>
      <c r="B6" s="4" t="s">
        <v>140</v>
      </c>
      <c r="C6" s="32">
        <v>353414.60502000002</v>
      </c>
      <c r="D6" s="32">
        <v>229200.59479</v>
      </c>
      <c r="E6" s="1">
        <f t="shared" si="0"/>
        <v>64.853175713275732</v>
      </c>
      <c r="F6" s="32">
        <v>187286.9901</v>
      </c>
      <c r="G6" s="1">
        <f t="shared" si="1"/>
        <v>122.37934662072398</v>
      </c>
      <c r="H6" s="32">
        <v>246785.41652</v>
      </c>
      <c r="I6" s="32">
        <v>158767.1673</v>
      </c>
      <c r="J6" s="1">
        <f t="shared" si="2"/>
        <v>64.334096211529243</v>
      </c>
      <c r="K6" s="32">
        <v>123049.37462</v>
      </c>
      <c r="L6" s="1">
        <f t="shared" si="3"/>
        <v>129.02720374671011</v>
      </c>
      <c r="M6" s="32">
        <v>11241.817910000012</v>
      </c>
    </row>
    <row r="7" spans="1:13" ht="63.75" x14ac:dyDescent="0.2">
      <c r="A7" s="4" t="s">
        <v>141</v>
      </c>
      <c r="B7" s="4" t="s">
        <v>142</v>
      </c>
      <c r="C7" s="32"/>
      <c r="D7" s="32"/>
      <c r="E7" s="1" t="str">
        <f t="shared" si="0"/>
        <v xml:space="preserve"> </v>
      </c>
      <c r="F7" s="32">
        <v>1249149.88164</v>
      </c>
      <c r="G7" s="1" t="str">
        <f t="shared" si="1"/>
        <v/>
      </c>
      <c r="H7" s="32"/>
      <c r="I7" s="32"/>
      <c r="J7" s="1" t="str">
        <f t="shared" si="2"/>
        <v xml:space="preserve"> </v>
      </c>
      <c r="K7" s="32">
        <v>358696.19231000001</v>
      </c>
      <c r="L7" s="1" t="str">
        <f t="shared" si="3"/>
        <v/>
      </c>
      <c r="M7" s="32"/>
    </row>
    <row r="8" spans="1:13" ht="63.75" x14ac:dyDescent="0.2">
      <c r="A8" s="4" t="s">
        <v>141</v>
      </c>
      <c r="B8" s="4" t="s">
        <v>143</v>
      </c>
      <c r="C8" s="32">
        <v>2093294.0575000001</v>
      </c>
      <c r="D8" s="32">
        <v>1399309.9502999999</v>
      </c>
      <c r="E8" s="1">
        <f t="shared" si="0"/>
        <v>66.84727094535306</v>
      </c>
      <c r="F8" s="32"/>
      <c r="G8" s="1" t="str">
        <f t="shared" si="1"/>
        <v xml:space="preserve"> </v>
      </c>
      <c r="H8" s="32">
        <v>646906.8273</v>
      </c>
      <c r="I8" s="32">
        <v>420937.41978</v>
      </c>
      <c r="J8" s="1">
        <f t="shared" si="2"/>
        <v>65.069249854244035</v>
      </c>
      <c r="K8" s="32"/>
      <c r="L8" s="1" t="str">
        <f t="shared" si="3"/>
        <v xml:space="preserve"> </v>
      </c>
      <c r="M8" s="32">
        <v>30347.97431000002</v>
      </c>
    </row>
    <row r="9" spans="1:13" x14ac:dyDescent="0.2">
      <c r="A9" s="4" t="s">
        <v>144</v>
      </c>
      <c r="B9" s="4" t="s">
        <v>145</v>
      </c>
      <c r="C9" s="32">
        <v>188972.24033</v>
      </c>
      <c r="D9" s="32">
        <v>122456.07786999999</v>
      </c>
      <c r="E9" s="1">
        <f t="shared" si="0"/>
        <v>64.801093354323569</v>
      </c>
      <c r="F9" s="32">
        <v>91013.445789999998</v>
      </c>
      <c r="G9" s="1">
        <f t="shared" si="1"/>
        <v>134.54723838557788</v>
      </c>
      <c r="H9" s="32">
        <v>188972.24033</v>
      </c>
      <c r="I9" s="32">
        <v>122456.07786999999</v>
      </c>
      <c r="J9" s="1">
        <f t="shared" si="2"/>
        <v>64.801093354323569</v>
      </c>
      <c r="K9" s="32">
        <v>91013.445789999998</v>
      </c>
      <c r="L9" s="1">
        <f t="shared" si="3"/>
        <v>134.54723838557788</v>
      </c>
      <c r="M9" s="32">
        <v>15219.777659999992</v>
      </c>
    </row>
    <row r="10" spans="1:13" ht="51" x14ac:dyDescent="0.2">
      <c r="A10" s="4" t="s">
        <v>146</v>
      </c>
      <c r="B10" s="4" t="s">
        <v>147</v>
      </c>
      <c r="C10" s="32">
        <v>520781.29324999999</v>
      </c>
      <c r="D10" s="32">
        <v>361633.37329000002</v>
      </c>
      <c r="E10" s="1">
        <f t="shared" si="0"/>
        <v>69.440545959933061</v>
      </c>
      <c r="F10" s="32">
        <v>298725.85251</v>
      </c>
      <c r="G10" s="1">
        <f t="shared" si="1"/>
        <v>121.05861285570995</v>
      </c>
      <c r="H10" s="32">
        <v>195706.38931999999</v>
      </c>
      <c r="I10" s="32">
        <v>140612.72920999999</v>
      </c>
      <c r="J10" s="1">
        <f t="shared" si="2"/>
        <v>71.848818885562181</v>
      </c>
      <c r="K10" s="32">
        <v>105287.14163</v>
      </c>
      <c r="L10" s="1">
        <f t="shared" si="3"/>
        <v>133.55166360593313</v>
      </c>
      <c r="M10" s="32">
        <v>14185.586619999987</v>
      </c>
    </row>
    <row r="11" spans="1:13" ht="25.5" x14ac:dyDescent="0.2">
      <c r="A11" s="4" t="s">
        <v>148</v>
      </c>
      <c r="B11" s="4" t="s">
        <v>149</v>
      </c>
      <c r="C11" s="32">
        <v>105416.83747</v>
      </c>
      <c r="D11" s="32">
        <v>85844.280790000004</v>
      </c>
      <c r="E11" s="1">
        <f t="shared" si="0"/>
        <v>81.433177896680846</v>
      </c>
      <c r="F11" s="32">
        <v>159598.36950999999</v>
      </c>
      <c r="G11" s="1">
        <f t="shared" si="1"/>
        <v>53.787692852727574</v>
      </c>
      <c r="H11" s="32">
        <v>94183.675470000002</v>
      </c>
      <c r="I11" s="32">
        <v>74755.275089999996</v>
      </c>
      <c r="J11" s="1">
        <f t="shared" si="2"/>
        <v>79.371796351068852</v>
      </c>
      <c r="K11" s="32">
        <v>159065.36741000001</v>
      </c>
      <c r="L11" s="1">
        <f t="shared" si="3"/>
        <v>46.996575249038365</v>
      </c>
      <c r="M11" s="32">
        <v>4126.9254599999986</v>
      </c>
    </row>
    <row r="12" spans="1:13" x14ac:dyDescent="0.2">
      <c r="A12" s="4" t="s">
        <v>150</v>
      </c>
      <c r="B12" s="4" t="s">
        <v>151</v>
      </c>
      <c r="C12" s="32">
        <v>9500</v>
      </c>
      <c r="D12" s="32"/>
      <c r="E12" s="1" t="str">
        <f t="shared" si="0"/>
        <v/>
      </c>
      <c r="F12" s="32">
        <v>4300</v>
      </c>
      <c r="G12" s="1" t="str">
        <f t="shared" si="1"/>
        <v/>
      </c>
      <c r="H12" s="32">
        <v>9500</v>
      </c>
      <c r="I12" s="32"/>
      <c r="J12" s="1" t="str">
        <f t="shared" si="2"/>
        <v/>
      </c>
      <c r="K12" s="32">
        <v>4300</v>
      </c>
      <c r="L12" s="1" t="str">
        <f t="shared" si="3"/>
        <v/>
      </c>
      <c r="M12" s="32"/>
    </row>
    <row r="13" spans="1:13" x14ac:dyDescent="0.2">
      <c r="A13" s="4" t="s">
        <v>152</v>
      </c>
      <c r="B13" s="4" t="s">
        <v>153</v>
      </c>
      <c r="C13" s="32">
        <v>346994.25978999998</v>
      </c>
      <c r="D13" s="32"/>
      <c r="E13" s="1" t="str">
        <f t="shared" si="0"/>
        <v/>
      </c>
      <c r="F13" s="32"/>
      <c r="G13" s="1" t="str">
        <f t="shared" si="1"/>
        <v xml:space="preserve"> </v>
      </c>
      <c r="H13" s="32">
        <v>321142.86050000001</v>
      </c>
      <c r="I13" s="32"/>
      <c r="J13" s="1" t="str">
        <f t="shared" si="2"/>
        <v/>
      </c>
      <c r="K13" s="32"/>
      <c r="L13" s="1" t="str">
        <f t="shared" si="3"/>
        <v xml:space="preserve"> </v>
      </c>
      <c r="M13" s="32"/>
    </row>
    <row r="14" spans="1:13" ht="25.5" x14ac:dyDescent="0.2">
      <c r="A14" s="4" t="s">
        <v>154</v>
      </c>
      <c r="B14" s="4" t="s">
        <v>155</v>
      </c>
      <c r="C14" s="32">
        <v>500</v>
      </c>
      <c r="D14" s="32"/>
      <c r="E14" s="1" t="str">
        <f t="shared" si="0"/>
        <v/>
      </c>
      <c r="F14" s="32"/>
      <c r="G14" s="1" t="str">
        <f t="shared" si="1"/>
        <v xml:space="preserve"> </v>
      </c>
      <c r="H14" s="32"/>
      <c r="I14" s="32"/>
      <c r="J14" s="1" t="str">
        <f t="shared" si="2"/>
        <v xml:space="preserve"> </v>
      </c>
      <c r="K14" s="32"/>
      <c r="L14" s="1" t="str">
        <f t="shared" si="3"/>
        <v xml:space="preserve"> </v>
      </c>
      <c r="M14" s="32"/>
    </row>
    <row r="15" spans="1:13" x14ac:dyDescent="0.2">
      <c r="A15" s="4" t="s">
        <v>156</v>
      </c>
      <c r="B15" s="4" t="s">
        <v>157</v>
      </c>
      <c r="C15" s="32">
        <v>2966589.3185000001</v>
      </c>
      <c r="D15" s="32">
        <v>1957719.52318</v>
      </c>
      <c r="E15" s="1">
        <f t="shared" si="0"/>
        <v>65.992266302970577</v>
      </c>
      <c r="F15" s="32">
        <v>1432297.65124</v>
      </c>
      <c r="G15" s="1">
        <f t="shared" si="1"/>
        <v>136.68384650949614</v>
      </c>
      <c r="H15" s="32">
        <v>1144591.48704</v>
      </c>
      <c r="I15" s="32">
        <v>845364.33591000002</v>
      </c>
      <c r="J15" s="1">
        <f t="shared" si="2"/>
        <v>73.857297165137581</v>
      </c>
      <c r="K15" s="32">
        <v>509019.80966999999</v>
      </c>
      <c r="L15" s="1">
        <f t="shared" si="3"/>
        <v>166.07690306946085</v>
      </c>
      <c r="M15" s="32">
        <v>54162.542510000058</v>
      </c>
    </row>
    <row r="16" spans="1:13" x14ac:dyDescent="0.2">
      <c r="A16" s="4" t="s">
        <v>158</v>
      </c>
      <c r="B16" s="4" t="s">
        <v>159</v>
      </c>
      <c r="C16" s="32">
        <v>430071.45</v>
      </c>
      <c r="D16" s="32">
        <v>324509.84233999997</v>
      </c>
      <c r="E16" s="1">
        <f t="shared" si="0"/>
        <v>75.454867404009249</v>
      </c>
      <c r="F16" s="32">
        <v>338446.94889</v>
      </c>
      <c r="G16" s="1">
        <f t="shared" si="1"/>
        <v>95.88204101242178</v>
      </c>
      <c r="H16" s="32">
        <v>430071.45</v>
      </c>
      <c r="I16" s="32">
        <v>324515.14344000001</v>
      </c>
      <c r="J16" s="1">
        <f t="shared" si="2"/>
        <v>75.456100013148969</v>
      </c>
      <c r="K16" s="32">
        <v>338446.94889</v>
      </c>
      <c r="L16" s="1">
        <f t="shared" si="3"/>
        <v>95.883607314028993</v>
      </c>
      <c r="M16" s="32">
        <v>1574.8631300000125</v>
      </c>
    </row>
    <row r="17" spans="1:13" x14ac:dyDescent="0.2">
      <c r="A17" s="4" t="s">
        <v>160</v>
      </c>
      <c r="B17" s="4" t="s">
        <v>161</v>
      </c>
      <c r="C17" s="32">
        <v>430071.45</v>
      </c>
      <c r="D17" s="32">
        <v>324509.84233999997</v>
      </c>
      <c r="E17" s="1">
        <f t="shared" si="0"/>
        <v>75.454867404009249</v>
      </c>
      <c r="F17" s="32">
        <v>338446.94889</v>
      </c>
      <c r="G17" s="1">
        <f t="shared" si="1"/>
        <v>95.88204101242178</v>
      </c>
      <c r="H17" s="32">
        <v>430071.45</v>
      </c>
      <c r="I17" s="32">
        <v>324515.14344000001</v>
      </c>
      <c r="J17" s="1">
        <f t="shared" si="2"/>
        <v>75.456100013148969</v>
      </c>
      <c r="K17" s="32">
        <v>338446.94889</v>
      </c>
      <c r="L17" s="1">
        <f t="shared" si="3"/>
        <v>95.883607314028993</v>
      </c>
      <c r="M17" s="32">
        <v>1574.8631300000125</v>
      </c>
    </row>
    <row r="18" spans="1:13" ht="25.5" x14ac:dyDescent="0.2">
      <c r="A18" s="4" t="s">
        <v>162</v>
      </c>
      <c r="B18" s="4" t="s">
        <v>163</v>
      </c>
      <c r="C18" s="32">
        <v>748076.09131000005</v>
      </c>
      <c r="D18" s="32">
        <v>471145.82215000002</v>
      </c>
      <c r="E18" s="1">
        <f t="shared" si="0"/>
        <v>62.981002550816569</v>
      </c>
      <c r="F18" s="32">
        <v>406213.56325000001</v>
      </c>
      <c r="G18" s="1">
        <f t="shared" si="1"/>
        <v>115.98475894809994</v>
      </c>
      <c r="H18" s="32">
        <v>547957.14645999996</v>
      </c>
      <c r="I18" s="32">
        <v>352175.46036999999</v>
      </c>
      <c r="J18" s="1">
        <f t="shared" si="2"/>
        <v>64.270620913547702</v>
      </c>
      <c r="K18" s="32">
        <v>300828.48089000001</v>
      </c>
      <c r="L18" s="1">
        <f t="shared" si="3"/>
        <v>117.06852334196887</v>
      </c>
      <c r="M18" s="32">
        <v>33645.656339999987</v>
      </c>
    </row>
    <row r="19" spans="1:13" x14ac:dyDescent="0.2">
      <c r="A19" s="4" t="s">
        <v>164</v>
      </c>
      <c r="B19" s="4" t="s">
        <v>165</v>
      </c>
      <c r="C19" s="32">
        <v>68858.725649999993</v>
      </c>
      <c r="D19" s="32">
        <v>45775.289230000002</v>
      </c>
      <c r="E19" s="1">
        <f t="shared" si="0"/>
        <v>66.477107727305153</v>
      </c>
      <c r="F19" s="32">
        <v>40662.087599999999</v>
      </c>
      <c r="G19" s="1">
        <f t="shared" si="1"/>
        <v>112.57486256067189</v>
      </c>
      <c r="H19" s="32">
        <v>68858.725649999993</v>
      </c>
      <c r="I19" s="32">
        <v>45775.289230000002</v>
      </c>
      <c r="J19" s="1">
        <f t="shared" si="2"/>
        <v>66.477107727305153</v>
      </c>
      <c r="K19" s="32">
        <v>40662.087599999999</v>
      </c>
      <c r="L19" s="1">
        <f t="shared" si="3"/>
        <v>112.57486256067189</v>
      </c>
      <c r="M19" s="32">
        <v>5003.8698199999999</v>
      </c>
    </row>
    <row r="20" spans="1:13" x14ac:dyDescent="0.2">
      <c r="A20" s="4" t="s">
        <v>166</v>
      </c>
      <c r="B20" s="4" t="s">
        <v>167</v>
      </c>
      <c r="C20" s="32">
        <v>20324.98401</v>
      </c>
      <c r="D20" s="32">
        <v>10094.09317</v>
      </c>
      <c r="E20" s="1">
        <f t="shared" si="0"/>
        <v>49.663474101793405</v>
      </c>
      <c r="F20" s="32">
        <v>10932.94695</v>
      </c>
      <c r="G20" s="1">
        <f t="shared" si="1"/>
        <v>92.327285736989708</v>
      </c>
      <c r="H20" s="32"/>
      <c r="I20" s="32"/>
      <c r="J20" s="1" t="str">
        <f t="shared" si="2"/>
        <v xml:space="preserve"> </v>
      </c>
      <c r="K20" s="32"/>
      <c r="L20" s="1" t="str">
        <f t="shared" si="3"/>
        <v xml:space="preserve"> </v>
      </c>
      <c r="M20" s="32"/>
    </row>
    <row r="21" spans="1:13" ht="51" x14ac:dyDescent="0.2">
      <c r="A21" s="4" t="s">
        <v>168</v>
      </c>
      <c r="B21" s="4" t="s">
        <v>169</v>
      </c>
      <c r="C21" s="32">
        <v>654840.78665000002</v>
      </c>
      <c r="D21" s="32">
        <v>413330.79862999998</v>
      </c>
      <c r="E21" s="1">
        <f t="shared" si="0"/>
        <v>63.119281366772505</v>
      </c>
      <c r="F21" s="32">
        <v>352528.84496999998</v>
      </c>
      <c r="G21" s="1">
        <f t="shared" si="1"/>
        <v>117.24736983300592</v>
      </c>
      <c r="H21" s="32">
        <v>479098.42080999998</v>
      </c>
      <c r="I21" s="32">
        <v>306400.17113999999</v>
      </c>
      <c r="J21" s="1">
        <f t="shared" si="2"/>
        <v>63.953492191015094</v>
      </c>
      <c r="K21" s="32">
        <v>260166.39329000001</v>
      </c>
      <c r="L21" s="1">
        <f t="shared" si="3"/>
        <v>117.770849365031</v>
      </c>
      <c r="M21" s="32">
        <v>28641.786519999965</v>
      </c>
    </row>
    <row r="22" spans="1:13" ht="38.25" x14ac:dyDescent="0.2">
      <c r="A22" s="4" t="s">
        <v>170</v>
      </c>
      <c r="B22" s="4" t="s">
        <v>171</v>
      </c>
      <c r="C22" s="32">
        <v>4051.5949999999998</v>
      </c>
      <c r="D22" s="32">
        <v>1945.64112</v>
      </c>
      <c r="E22" s="1">
        <f t="shared" si="0"/>
        <v>48.021609267461336</v>
      </c>
      <c r="F22" s="32">
        <v>2089.6837300000002</v>
      </c>
      <c r="G22" s="1">
        <f t="shared" si="1"/>
        <v>93.106966000065455</v>
      </c>
      <c r="H22" s="32"/>
      <c r="I22" s="32"/>
      <c r="J22" s="1" t="str">
        <f t="shared" si="2"/>
        <v xml:space="preserve"> </v>
      </c>
      <c r="K22" s="32"/>
      <c r="L22" s="1" t="str">
        <f t="shared" si="3"/>
        <v xml:space="preserve"> </v>
      </c>
      <c r="M22" s="32"/>
    </row>
    <row r="23" spans="1:13" x14ac:dyDescent="0.2">
      <c r="A23" s="4" t="s">
        <v>172</v>
      </c>
      <c r="B23" s="4" t="s">
        <v>173</v>
      </c>
      <c r="C23" s="32">
        <v>19226932.979520001</v>
      </c>
      <c r="D23" s="32">
        <v>9773663.39164</v>
      </c>
      <c r="E23" s="1">
        <f t="shared" si="0"/>
        <v>50.833190098756972</v>
      </c>
      <c r="F23" s="32">
        <v>9769833.2744299993</v>
      </c>
      <c r="G23" s="1">
        <f t="shared" si="1"/>
        <v>100.03920350636919</v>
      </c>
      <c r="H23" s="32">
        <v>16584829.371470001</v>
      </c>
      <c r="I23" s="32">
        <v>8177570.3974599997</v>
      </c>
      <c r="J23" s="1">
        <f t="shared" si="2"/>
        <v>49.307534098164666</v>
      </c>
      <c r="K23" s="32">
        <v>8454932.2855600007</v>
      </c>
      <c r="L23" s="1">
        <f t="shared" si="3"/>
        <v>96.719525612597735</v>
      </c>
      <c r="M23" s="32">
        <v>1273466.7480599992</v>
      </c>
    </row>
    <row r="24" spans="1:13" x14ac:dyDescent="0.2">
      <c r="A24" s="4" t="s">
        <v>174</v>
      </c>
      <c r="B24" s="4" t="s">
        <v>175</v>
      </c>
      <c r="C24" s="32">
        <v>317590.83189999999</v>
      </c>
      <c r="D24" s="32">
        <v>208437.32908</v>
      </c>
      <c r="E24" s="1">
        <f t="shared" si="0"/>
        <v>65.630776503532942</v>
      </c>
      <c r="F24" s="32">
        <v>232374.65174</v>
      </c>
      <c r="G24" s="1">
        <f t="shared" si="1"/>
        <v>89.698823653630228</v>
      </c>
      <c r="H24" s="32">
        <v>317590.83189999999</v>
      </c>
      <c r="I24" s="32">
        <v>208437.32908</v>
      </c>
      <c r="J24" s="1">
        <f t="shared" si="2"/>
        <v>65.630776503532942</v>
      </c>
      <c r="K24" s="32">
        <v>232374.65174</v>
      </c>
      <c r="L24" s="1">
        <f t="shared" si="3"/>
        <v>89.698823653630228</v>
      </c>
      <c r="M24" s="32">
        <v>25056.176459999988</v>
      </c>
    </row>
    <row r="25" spans="1:13" x14ac:dyDescent="0.2">
      <c r="A25" s="4" t="s">
        <v>176</v>
      </c>
      <c r="B25" s="4" t="s">
        <v>177</v>
      </c>
      <c r="C25" s="32">
        <v>680397.93788999994</v>
      </c>
      <c r="D25" s="32">
        <v>360420.89724999998</v>
      </c>
      <c r="E25" s="1">
        <f t="shared" si="0"/>
        <v>52.972073720227719</v>
      </c>
      <c r="F25" s="32"/>
      <c r="G25" s="1" t="str">
        <f t="shared" si="1"/>
        <v xml:space="preserve"> </v>
      </c>
      <c r="H25" s="32">
        <v>680397.93788999994</v>
      </c>
      <c r="I25" s="32">
        <v>360420.89724999998</v>
      </c>
      <c r="J25" s="1">
        <f t="shared" si="2"/>
        <v>52.972073720227719</v>
      </c>
      <c r="K25" s="32"/>
      <c r="L25" s="1" t="str">
        <f t="shared" si="3"/>
        <v xml:space="preserve"> </v>
      </c>
      <c r="M25" s="32">
        <v>80373.069149999996</v>
      </c>
    </row>
    <row r="26" spans="1:13" x14ac:dyDescent="0.2">
      <c r="A26" s="4" t="s">
        <v>178</v>
      </c>
      <c r="B26" s="4" t="s">
        <v>179</v>
      </c>
      <c r="C26" s="32">
        <v>1025231.93533</v>
      </c>
      <c r="D26" s="32">
        <v>809919.93241999997</v>
      </c>
      <c r="E26" s="1">
        <f t="shared" si="0"/>
        <v>78.998703074861226</v>
      </c>
      <c r="F26" s="32">
        <v>728319.72820000001</v>
      </c>
      <c r="G26" s="1">
        <f t="shared" si="1"/>
        <v>111.20389865336617</v>
      </c>
      <c r="H26" s="32">
        <v>1009191.54797</v>
      </c>
      <c r="I26" s="32">
        <v>801158.22855</v>
      </c>
      <c r="J26" s="1">
        <f t="shared" si="2"/>
        <v>79.38614132882293</v>
      </c>
      <c r="K26" s="32">
        <v>717295.48597000004</v>
      </c>
      <c r="L26" s="1">
        <f t="shared" si="3"/>
        <v>111.69151963456068</v>
      </c>
      <c r="M26" s="32">
        <v>52902.463669999968</v>
      </c>
    </row>
    <row r="27" spans="1:13" x14ac:dyDescent="0.2">
      <c r="A27" s="4" t="s">
        <v>180</v>
      </c>
      <c r="B27" s="4" t="s">
        <v>181</v>
      </c>
      <c r="C27" s="32">
        <v>76851.998619999998</v>
      </c>
      <c r="D27" s="32">
        <v>33769.553070000002</v>
      </c>
      <c r="E27" s="1">
        <f t="shared" si="0"/>
        <v>43.941021282967384</v>
      </c>
      <c r="F27" s="32">
        <v>37818.064530000003</v>
      </c>
      <c r="G27" s="1">
        <f t="shared" si="1"/>
        <v>89.294768226997888</v>
      </c>
      <c r="H27" s="32">
        <v>69016.267470000006</v>
      </c>
      <c r="I27" s="32">
        <v>29210.455809999999</v>
      </c>
      <c r="J27" s="1">
        <f t="shared" si="2"/>
        <v>42.324015599216807</v>
      </c>
      <c r="K27" s="32">
        <v>31292.371520000001</v>
      </c>
      <c r="L27" s="1">
        <f t="shared" si="3"/>
        <v>93.346890603451442</v>
      </c>
      <c r="M27" s="32">
        <v>4775.4742200000001</v>
      </c>
    </row>
    <row r="28" spans="1:13" x14ac:dyDescent="0.2">
      <c r="A28" s="4" t="s">
        <v>182</v>
      </c>
      <c r="B28" s="4" t="s">
        <v>183</v>
      </c>
      <c r="C28" s="32">
        <v>260479.79931</v>
      </c>
      <c r="D28" s="32">
        <v>177624.74604</v>
      </c>
      <c r="E28" s="1">
        <f t="shared" si="0"/>
        <v>68.191370889612344</v>
      </c>
      <c r="F28" s="32">
        <v>155698.10384</v>
      </c>
      <c r="G28" s="1">
        <f t="shared" si="1"/>
        <v>114.08279334122943</v>
      </c>
      <c r="H28" s="32">
        <v>259677.79931</v>
      </c>
      <c r="I28" s="32">
        <v>177451.80604</v>
      </c>
      <c r="J28" s="1">
        <f t="shared" si="2"/>
        <v>68.335378115308316</v>
      </c>
      <c r="K28" s="32">
        <v>155698.10384</v>
      </c>
      <c r="L28" s="1">
        <f t="shared" si="3"/>
        <v>113.97171941307312</v>
      </c>
      <c r="M28" s="32">
        <v>17701.741909999982</v>
      </c>
    </row>
    <row r="29" spans="1:13" x14ac:dyDescent="0.2">
      <c r="A29" s="4" t="s">
        <v>184</v>
      </c>
      <c r="B29" s="4" t="s">
        <v>185</v>
      </c>
      <c r="C29" s="32">
        <v>1368348.7324300001</v>
      </c>
      <c r="D29" s="32">
        <v>1145986.26984</v>
      </c>
      <c r="E29" s="1">
        <f t="shared" si="0"/>
        <v>83.749576601345268</v>
      </c>
      <c r="F29" s="32">
        <v>634904.68637999997</v>
      </c>
      <c r="G29" s="1">
        <f t="shared" si="1"/>
        <v>180.49737140451819</v>
      </c>
      <c r="H29" s="32">
        <v>1072053.69661</v>
      </c>
      <c r="I29" s="32">
        <v>903716.33313000004</v>
      </c>
      <c r="J29" s="1">
        <f t="shared" si="2"/>
        <v>84.297674266474814</v>
      </c>
      <c r="K29" s="32">
        <v>388099.81774000003</v>
      </c>
      <c r="L29" s="1" t="str">
        <f t="shared" si="3"/>
        <v>свыше 200</v>
      </c>
      <c r="M29" s="32">
        <v>54911.938090000069</v>
      </c>
    </row>
    <row r="30" spans="1:13" x14ac:dyDescent="0.2">
      <c r="A30" s="4" t="s">
        <v>186</v>
      </c>
      <c r="B30" s="4" t="s">
        <v>187</v>
      </c>
      <c r="C30" s="32">
        <v>12840300.570630001</v>
      </c>
      <c r="D30" s="32">
        <v>6558982.9446400004</v>
      </c>
      <c r="E30" s="1">
        <f t="shared" si="0"/>
        <v>51.081225930509412</v>
      </c>
      <c r="F30" s="32">
        <v>7290292.6576199997</v>
      </c>
      <c r="G30" s="1">
        <f t="shared" si="1"/>
        <v>89.968719400919852</v>
      </c>
      <c r="H30" s="32">
        <v>10555639.4318</v>
      </c>
      <c r="I30" s="32">
        <v>5232125.0781699996</v>
      </c>
      <c r="J30" s="1">
        <f t="shared" si="2"/>
        <v>49.567106871874188</v>
      </c>
      <c r="K30" s="32">
        <v>6256821.11943</v>
      </c>
      <c r="L30" s="1">
        <f t="shared" si="3"/>
        <v>83.622737142382121</v>
      </c>
      <c r="M30" s="32">
        <v>1015195.9487699997</v>
      </c>
    </row>
    <row r="31" spans="1:13" x14ac:dyDescent="0.2">
      <c r="A31" s="4" t="s">
        <v>188</v>
      </c>
      <c r="B31" s="4" t="s">
        <v>189</v>
      </c>
      <c r="C31" s="32">
        <v>136482.60079</v>
      </c>
      <c r="D31" s="32">
        <v>39059.797709999999</v>
      </c>
      <c r="E31" s="1">
        <f t="shared" si="0"/>
        <v>28.618884373473847</v>
      </c>
      <c r="F31" s="32">
        <v>56518.833500000001</v>
      </c>
      <c r="G31" s="1">
        <f t="shared" si="1"/>
        <v>69.109348674013233</v>
      </c>
      <c r="H31" s="32">
        <v>136482.60079</v>
      </c>
      <c r="I31" s="32">
        <v>39059.797709999999</v>
      </c>
      <c r="J31" s="1">
        <f t="shared" si="2"/>
        <v>28.618884373473847</v>
      </c>
      <c r="K31" s="32">
        <v>56518.833500000001</v>
      </c>
      <c r="L31" s="1">
        <f t="shared" si="3"/>
        <v>69.109348674013233</v>
      </c>
      <c r="M31" s="32">
        <v>8625.7904099999978</v>
      </c>
    </row>
    <row r="32" spans="1:13" ht="25.5" x14ac:dyDescent="0.2">
      <c r="A32" s="4" t="s">
        <v>190</v>
      </c>
      <c r="B32" s="4" t="s">
        <v>191</v>
      </c>
      <c r="C32" s="32">
        <v>2521248.5726200002</v>
      </c>
      <c r="D32" s="32">
        <v>439461.92158999998</v>
      </c>
      <c r="E32" s="1">
        <f t="shared" si="0"/>
        <v>17.430329018821229</v>
      </c>
      <c r="F32" s="32">
        <v>633906.54862000002</v>
      </c>
      <c r="G32" s="1">
        <f t="shared" si="1"/>
        <v>69.325979128421764</v>
      </c>
      <c r="H32" s="32">
        <v>2484779.2577300002</v>
      </c>
      <c r="I32" s="32">
        <v>425990.47171999997</v>
      </c>
      <c r="J32" s="1">
        <f t="shared" si="2"/>
        <v>17.143996610353575</v>
      </c>
      <c r="K32" s="32">
        <v>616831.90182000003</v>
      </c>
      <c r="L32" s="1">
        <f t="shared" si="3"/>
        <v>69.061031127457767</v>
      </c>
      <c r="M32" s="32">
        <v>13924.145379999944</v>
      </c>
    </row>
    <row r="33" spans="1:13" ht="25.5" x14ac:dyDescent="0.2">
      <c r="A33" s="4" t="s">
        <v>192</v>
      </c>
      <c r="B33" s="4" t="s">
        <v>193</v>
      </c>
      <c r="C33" s="32">
        <v>6932445.31984</v>
      </c>
      <c r="D33" s="32">
        <v>3268470.1920699999</v>
      </c>
      <c r="E33" s="1">
        <f t="shared" si="0"/>
        <v>47.147435591247273</v>
      </c>
      <c r="F33" s="32">
        <v>2856617.5732300002</v>
      </c>
      <c r="G33" s="1">
        <f t="shared" si="1"/>
        <v>114.41749230627028</v>
      </c>
      <c r="H33" s="32">
        <v>4372321.4538700003</v>
      </c>
      <c r="I33" s="32">
        <v>1745107.3780199999</v>
      </c>
      <c r="J33" s="1">
        <f t="shared" si="2"/>
        <v>39.912604698252046</v>
      </c>
      <c r="K33" s="32">
        <v>1514159.18417</v>
      </c>
      <c r="L33" s="1">
        <f t="shared" si="3"/>
        <v>115.25257028880991</v>
      </c>
      <c r="M33" s="32">
        <v>301637.08377999999</v>
      </c>
    </row>
    <row r="34" spans="1:13" x14ac:dyDescent="0.2">
      <c r="A34" s="4" t="s">
        <v>194</v>
      </c>
      <c r="B34" s="4" t="s">
        <v>195</v>
      </c>
      <c r="C34" s="32">
        <v>517521.14039999997</v>
      </c>
      <c r="D34" s="32">
        <v>300293.12618000002</v>
      </c>
      <c r="E34" s="1">
        <f t="shared" si="0"/>
        <v>58.025286841016552</v>
      </c>
      <c r="F34" s="32">
        <v>221558.75102</v>
      </c>
      <c r="G34" s="1">
        <f t="shared" si="1"/>
        <v>135.53656752329891</v>
      </c>
      <c r="H34" s="32">
        <v>145255.87612</v>
      </c>
      <c r="I34" s="32">
        <v>84876.698220000006</v>
      </c>
      <c r="J34" s="1">
        <f t="shared" si="2"/>
        <v>58.432540209169204</v>
      </c>
      <c r="K34" s="32">
        <v>18693.077270000002</v>
      </c>
      <c r="L34" s="1" t="str">
        <f t="shared" si="3"/>
        <v>свыше 200</v>
      </c>
      <c r="M34" s="32">
        <v>19067.807580000008</v>
      </c>
    </row>
    <row r="35" spans="1:13" x14ac:dyDescent="0.2">
      <c r="A35" s="4" t="s">
        <v>196</v>
      </c>
      <c r="B35" s="4" t="s">
        <v>197</v>
      </c>
      <c r="C35" s="32">
        <v>3207405.0193099999</v>
      </c>
      <c r="D35" s="32">
        <v>1427324.7002999999</v>
      </c>
      <c r="E35" s="1">
        <f t="shared" si="0"/>
        <v>44.500918708640555</v>
      </c>
      <c r="F35" s="32">
        <v>905009.78532999998</v>
      </c>
      <c r="G35" s="1">
        <f t="shared" si="1"/>
        <v>157.71373121446911</v>
      </c>
      <c r="H35" s="32">
        <v>2660513.28406</v>
      </c>
      <c r="I35" s="32">
        <v>1117862.9897100001</v>
      </c>
      <c r="J35" s="1">
        <f t="shared" si="2"/>
        <v>42.016816695014484</v>
      </c>
      <c r="K35" s="32">
        <v>681385.92561000003</v>
      </c>
      <c r="L35" s="1">
        <f t="shared" si="3"/>
        <v>164.0572468104989</v>
      </c>
      <c r="M35" s="32">
        <v>170925.86087000009</v>
      </c>
    </row>
    <row r="36" spans="1:13" x14ac:dyDescent="0.2">
      <c r="A36" s="4" t="s">
        <v>198</v>
      </c>
      <c r="B36" s="4" t="s">
        <v>199</v>
      </c>
      <c r="C36" s="32">
        <v>2345376.2369400002</v>
      </c>
      <c r="D36" s="32">
        <v>1190420.40181</v>
      </c>
      <c r="E36" s="1">
        <f t="shared" si="0"/>
        <v>50.756052826864781</v>
      </c>
      <c r="F36" s="32">
        <v>1178692.5428299999</v>
      </c>
      <c r="G36" s="1">
        <f t="shared" si="1"/>
        <v>100.99498881632371</v>
      </c>
      <c r="H36" s="32">
        <v>836119.88795</v>
      </c>
      <c r="I36" s="32">
        <v>316525.55218</v>
      </c>
      <c r="J36" s="1">
        <f t="shared" si="2"/>
        <v>37.856479285052984</v>
      </c>
      <c r="K36" s="32">
        <v>408317.42241</v>
      </c>
      <c r="L36" s="1">
        <f t="shared" si="3"/>
        <v>77.51948234581333</v>
      </c>
      <c r="M36" s="32">
        <v>79524.525079999992</v>
      </c>
    </row>
    <row r="37" spans="1:13" ht="25.5" x14ac:dyDescent="0.2">
      <c r="A37" s="4" t="s">
        <v>200</v>
      </c>
      <c r="B37" s="4" t="s">
        <v>201</v>
      </c>
      <c r="C37" s="32">
        <v>862142.92319</v>
      </c>
      <c r="D37" s="32">
        <v>350431.96377999999</v>
      </c>
      <c r="E37" s="1">
        <f t="shared" si="0"/>
        <v>40.646620688292934</v>
      </c>
      <c r="F37" s="32">
        <v>551356.49404999998</v>
      </c>
      <c r="G37" s="1">
        <f t="shared" si="1"/>
        <v>63.558145693704468</v>
      </c>
      <c r="H37" s="32">
        <v>730432.40573999996</v>
      </c>
      <c r="I37" s="32">
        <v>225842.13790999999</v>
      </c>
      <c r="J37" s="1">
        <f t="shared" si="2"/>
        <v>30.918964730377706</v>
      </c>
      <c r="K37" s="32">
        <v>405762.75887999998</v>
      </c>
      <c r="L37" s="1">
        <f t="shared" si="3"/>
        <v>55.658665801015616</v>
      </c>
      <c r="M37" s="32">
        <v>32118.890249999997</v>
      </c>
    </row>
    <row r="38" spans="1:13" x14ac:dyDescent="0.2">
      <c r="A38" s="4" t="s">
        <v>202</v>
      </c>
      <c r="B38" s="4" t="s">
        <v>203</v>
      </c>
      <c r="C38" s="32">
        <v>3087043.70737</v>
      </c>
      <c r="D38" s="32">
        <v>1457269.3926299999</v>
      </c>
      <c r="E38" s="1">
        <f t="shared" si="0"/>
        <v>47.205985103188489</v>
      </c>
      <c r="F38" s="32">
        <v>1394178.82012</v>
      </c>
      <c r="G38" s="1">
        <f t="shared" si="1"/>
        <v>104.52528553722897</v>
      </c>
      <c r="H38" s="32">
        <v>3035661.6906400002</v>
      </c>
      <c r="I38" s="32">
        <v>1449556.7660000001</v>
      </c>
      <c r="J38" s="1">
        <f t="shared" si="2"/>
        <v>47.75093253867805</v>
      </c>
      <c r="K38" s="32">
        <v>1383549.75453</v>
      </c>
      <c r="L38" s="1">
        <f t="shared" si="3"/>
        <v>104.77084479642895</v>
      </c>
      <c r="M38" s="32">
        <v>191797.73708999995</v>
      </c>
    </row>
    <row r="39" spans="1:13" x14ac:dyDescent="0.2">
      <c r="A39" s="4" t="s">
        <v>204</v>
      </c>
      <c r="B39" s="4" t="s">
        <v>205</v>
      </c>
      <c r="C39" s="32">
        <v>2028635.69303</v>
      </c>
      <c r="D39" s="32">
        <v>785733.72183000005</v>
      </c>
      <c r="E39" s="1">
        <f t="shared" si="0"/>
        <v>38.732125463908048</v>
      </c>
      <c r="F39" s="32">
        <v>520103.09749999997</v>
      </c>
      <c r="G39" s="1">
        <f t="shared" si="1"/>
        <v>151.07268647443502</v>
      </c>
      <c r="H39" s="32">
        <v>2016159.22</v>
      </c>
      <c r="I39" s="32">
        <v>783189.53075999999</v>
      </c>
      <c r="J39" s="1">
        <f t="shared" si="2"/>
        <v>38.845619085579955</v>
      </c>
      <c r="K39" s="32">
        <v>519603.89188000001</v>
      </c>
      <c r="L39" s="1">
        <f t="shared" si="3"/>
        <v>150.72818795223225</v>
      </c>
      <c r="M39" s="32">
        <v>67061.048459999962</v>
      </c>
    </row>
    <row r="40" spans="1:13" ht="25.5" x14ac:dyDescent="0.2">
      <c r="A40" s="4" t="s">
        <v>206</v>
      </c>
      <c r="B40" s="4" t="s">
        <v>207</v>
      </c>
      <c r="C40" s="32">
        <v>1012277.24534</v>
      </c>
      <c r="D40" s="32">
        <v>656058.89182999998</v>
      </c>
      <c r="E40" s="1">
        <f t="shared" si="0"/>
        <v>64.810198475778762</v>
      </c>
      <c r="F40" s="32">
        <v>858504.77613000001</v>
      </c>
      <c r="G40" s="1">
        <f t="shared" si="1"/>
        <v>76.418781825234191</v>
      </c>
      <c r="H40" s="32">
        <v>1008345.17064</v>
      </c>
      <c r="I40" s="32">
        <v>658931.71813000005</v>
      </c>
      <c r="J40" s="1">
        <f t="shared" si="2"/>
        <v>65.347832995696692</v>
      </c>
      <c r="K40" s="32">
        <v>856701.03807000001</v>
      </c>
      <c r="L40" s="1">
        <f t="shared" si="3"/>
        <v>76.915013388388061</v>
      </c>
      <c r="M40" s="32">
        <v>124199.02011000004</v>
      </c>
    </row>
    <row r="41" spans="1:13" ht="25.5" x14ac:dyDescent="0.2">
      <c r="A41" s="4" t="s">
        <v>208</v>
      </c>
      <c r="B41" s="4" t="s">
        <v>209</v>
      </c>
      <c r="C41" s="32">
        <v>46130.769</v>
      </c>
      <c r="D41" s="32">
        <v>15476.778969999999</v>
      </c>
      <c r="E41" s="1">
        <f t="shared" si="0"/>
        <v>33.549796167499395</v>
      </c>
      <c r="F41" s="32">
        <v>15570.94649</v>
      </c>
      <c r="G41" s="1">
        <f t="shared" si="1"/>
        <v>99.395235735602355</v>
      </c>
      <c r="H41" s="32">
        <v>11157.3</v>
      </c>
      <c r="I41" s="32">
        <v>7435.5171099999998</v>
      </c>
      <c r="J41" s="1">
        <f t="shared" si="2"/>
        <v>66.642620616098881</v>
      </c>
      <c r="K41" s="32">
        <v>7244.8245800000004</v>
      </c>
      <c r="L41" s="1">
        <f t="shared" si="3"/>
        <v>102.63212073521315</v>
      </c>
      <c r="M41" s="32">
        <v>537.66852000000017</v>
      </c>
    </row>
    <row r="42" spans="1:13" x14ac:dyDescent="0.2">
      <c r="A42" s="4" t="s">
        <v>210</v>
      </c>
      <c r="B42" s="4" t="s">
        <v>211</v>
      </c>
      <c r="C42" s="32">
        <v>23286979.669709999</v>
      </c>
      <c r="D42" s="32">
        <v>15659535.623260001</v>
      </c>
      <c r="E42" s="1">
        <f t="shared" si="0"/>
        <v>67.245885234437594</v>
      </c>
      <c r="F42" s="32">
        <v>13685636.93362</v>
      </c>
      <c r="G42" s="1">
        <f t="shared" si="1"/>
        <v>114.42314083892538</v>
      </c>
      <c r="H42" s="32">
        <v>16504780.130310001</v>
      </c>
      <c r="I42" s="32">
        <v>11268107.794989999</v>
      </c>
      <c r="J42" s="1">
        <f t="shared" si="2"/>
        <v>68.271783725836016</v>
      </c>
      <c r="K42" s="32">
        <v>9631685.27379</v>
      </c>
      <c r="L42" s="1">
        <f t="shared" si="3"/>
        <v>116.98999162330477</v>
      </c>
      <c r="M42" s="32">
        <v>1454027.1740999985</v>
      </c>
    </row>
    <row r="43" spans="1:13" x14ac:dyDescent="0.2">
      <c r="A43" s="4" t="s">
        <v>212</v>
      </c>
      <c r="B43" s="4" t="s">
        <v>213</v>
      </c>
      <c r="C43" s="32">
        <v>6997018.0555800004</v>
      </c>
      <c r="D43" s="32">
        <v>4952363.3738099998</v>
      </c>
      <c r="E43" s="1">
        <f t="shared" si="0"/>
        <v>70.778199148143912</v>
      </c>
      <c r="F43" s="32">
        <v>4305044.69087</v>
      </c>
      <c r="G43" s="1">
        <f t="shared" si="1"/>
        <v>115.03628253413518</v>
      </c>
      <c r="H43" s="32">
        <v>4213386.6110399999</v>
      </c>
      <c r="I43" s="32">
        <v>3204877.0155699998</v>
      </c>
      <c r="J43" s="1">
        <f t="shared" si="2"/>
        <v>76.064157207233649</v>
      </c>
      <c r="K43" s="32">
        <v>2641776.8034700002</v>
      </c>
      <c r="L43" s="1">
        <f t="shared" si="3"/>
        <v>121.3152076799358</v>
      </c>
      <c r="M43" s="32">
        <v>472037.4720999999</v>
      </c>
    </row>
    <row r="44" spans="1:13" x14ac:dyDescent="0.2">
      <c r="A44" s="4" t="s">
        <v>214</v>
      </c>
      <c r="B44" s="4" t="s">
        <v>215</v>
      </c>
      <c r="C44" s="32">
        <v>10748414.412599999</v>
      </c>
      <c r="D44" s="32">
        <v>6996954.1483500004</v>
      </c>
      <c r="E44" s="1">
        <f t="shared" si="0"/>
        <v>65.097547226572416</v>
      </c>
      <c r="F44" s="32">
        <v>6062602.7705399999</v>
      </c>
      <c r="G44" s="1">
        <f t="shared" si="1"/>
        <v>115.41172023260857</v>
      </c>
      <c r="H44" s="32">
        <v>8797165.5399099998</v>
      </c>
      <c r="I44" s="32">
        <v>5805530.0457300004</v>
      </c>
      <c r="J44" s="1">
        <f t="shared" si="2"/>
        <v>65.993188594577632</v>
      </c>
      <c r="K44" s="32">
        <v>4903822.0003500003</v>
      </c>
      <c r="L44" s="1">
        <f t="shared" si="3"/>
        <v>118.38786247371218</v>
      </c>
      <c r="M44" s="32">
        <v>755752.16418999992</v>
      </c>
    </row>
    <row r="45" spans="1:13" x14ac:dyDescent="0.2">
      <c r="A45" s="4" t="s">
        <v>216</v>
      </c>
      <c r="B45" s="4" t="s">
        <v>217</v>
      </c>
      <c r="C45" s="32">
        <v>1555107.4340299999</v>
      </c>
      <c r="D45" s="32">
        <v>1056542.1780900001</v>
      </c>
      <c r="E45" s="1">
        <f t="shared" si="0"/>
        <v>67.940140659736443</v>
      </c>
      <c r="F45" s="32">
        <v>1018889.77049</v>
      </c>
      <c r="G45" s="1">
        <f t="shared" si="1"/>
        <v>103.69543484393728</v>
      </c>
      <c r="H45" s="32">
        <v>203948.40177999999</v>
      </c>
      <c r="I45" s="32">
        <v>84932.73921</v>
      </c>
      <c r="J45" s="1">
        <f t="shared" si="2"/>
        <v>41.644228868053254</v>
      </c>
      <c r="K45" s="32">
        <v>220695.20399000001</v>
      </c>
      <c r="L45" s="1">
        <f t="shared" si="3"/>
        <v>38.484179843730729</v>
      </c>
      <c r="M45" s="32">
        <v>11704.839649999994</v>
      </c>
    </row>
    <row r="46" spans="1:13" x14ac:dyDescent="0.2">
      <c r="A46" s="4" t="s">
        <v>218</v>
      </c>
      <c r="B46" s="4" t="s">
        <v>219</v>
      </c>
      <c r="C46" s="32">
        <v>1971831.2050000001</v>
      </c>
      <c r="D46" s="32">
        <v>1455921.99129</v>
      </c>
      <c r="E46" s="1">
        <f t="shared" si="0"/>
        <v>73.836035640281892</v>
      </c>
      <c r="F46" s="32">
        <v>1286264.5095599999</v>
      </c>
      <c r="G46" s="1">
        <f t="shared" si="1"/>
        <v>113.18993725388846</v>
      </c>
      <c r="H46" s="32">
        <v>1971831.2050000001</v>
      </c>
      <c r="I46" s="32">
        <v>1455921.99129</v>
      </c>
      <c r="J46" s="1">
        <f t="shared" si="2"/>
        <v>73.836035640281892</v>
      </c>
      <c r="K46" s="32">
        <v>1286264.5095599999</v>
      </c>
      <c r="L46" s="1">
        <f t="shared" si="3"/>
        <v>113.18993725388846</v>
      </c>
      <c r="M46" s="32">
        <v>145059.47768000001</v>
      </c>
    </row>
    <row r="47" spans="1:13" ht="25.5" x14ac:dyDescent="0.2">
      <c r="A47" s="4" t="s">
        <v>220</v>
      </c>
      <c r="B47" s="4" t="s">
        <v>221</v>
      </c>
      <c r="C47" s="32">
        <v>93042.195659999998</v>
      </c>
      <c r="D47" s="32">
        <v>65116.750090000001</v>
      </c>
      <c r="E47" s="1">
        <f t="shared" si="0"/>
        <v>69.986256910738945</v>
      </c>
      <c r="F47" s="32">
        <v>52869.039340000003</v>
      </c>
      <c r="G47" s="1">
        <f t="shared" si="1"/>
        <v>123.16613069368474</v>
      </c>
      <c r="H47" s="32">
        <v>88836.38566</v>
      </c>
      <c r="I47" s="32">
        <v>63831.116090000003</v>
      </c>
      <c r="J47" s="1">
        <f t="shared" si="2"/>
        <v>71.852446062245619</v>
      </c>
      <c r="K47" s="32">
        <v>51940.668339999997</v>
      </c>
      <c r="L47" s="1">
        <f t="shared" si="3"/>
        <v>122.89236571267426</v>
      </c>
      <c r="M47" s="32">
        <v>6987.6778400000039</v>
      </c>
    </row>
    <row r="48" spans="1:13" x14ac:dyDescent="0.2">
      <c r="A48" s="4" t="s">
        <v>222</v>
      </c>
      <c r="B48" s="4" t="s">
        <v>223</v>
      </c>
      <c r="C48" s="32">
        <v>10000</v>
      </c>
      <c r="D48" s="32">
        <v>7798.3333300000004</v>
      </c>
      <c r="E48" s="1">
        <f t="shared" si="0"/>
        <v>77.983333299999998</v>
      </c>
      <c r="F48" s="32"/>
      <c r="G48" s="1" t="str">
        <f t="shared" si="1"/>
        <v xml:space="preserve"> </v>
      </c>
      <c r="H48" s="32">
        <v>10000</v>
      </c>
      <c r="I48" s="32">
        <v>7798.3333300000004</v>
      </c>
      <c r="J48" s="1">
        <f t="shared" si="2"/>
        <v>77.983333299999998</v>
      </c>
      <c r="K48" s="32"/>
      <c r="L48" s="1" t="str">
        <f t="shared" si="3"/>
        <v xml:space="preserve"> </v>
      </c>
      <c r="M48" s="32">
        <v>-2201.6666699999996</v>
      </c>
    </row>
    <row r="49" spans="1:13" x14ac:dyDescent="0.2">
      <c r="A49" s="4" t="s">
        <v>224</v>
      </c>
      <c r="B49" s="4" t="s">
        <v>225</v>
      </c>
      <c r="C49" s="32">
        <v>113915.76519000001</v>
      </c>
      <c r="D49" s="32">
        <v>79400.400720000005</v>
      </c>
      <c r="E49" s="1">
        <f t="shared" si="0"/>
        <v>69.700976495718692</v>
      </c>
      <c r="F49" s="32">
        <v>60730.183129999998</v>
      </c>
      <c r="G49" s="1">
        <f t="shared" si="1"/>
        <v>130.74289690520814</v>
      </c>
      <c r="H49" s="32">
        <v>34748.722099999999</v>
      </c>
      <c r="I49" s="32">
        <v>20171.131300000001</v>
      </c>
      <c r="J49" s="1">
        <f t="shared" si="2"/>
        <v>58.048555690627836</v>
      </c>
      <c r="K49" s="32">
        <v>4900.5344999999998</v>
      </c>
      <c r="L49" s="1" t="str">
        <f t="shared" si="3"/>
        <v>свыше 200</v>
      </c>
      <c r="M49" s="32">
        <v>271.14500000000044</v>
      </c>
    </row>
    <row r="50" spans="1:13" x14ac:dyDescent="0.2">
      <c r="A50" s="4" t="s">
        <v>226</v>
      </c>
      <c r="B50" s="4" t="s">
        <v>227</v>
      </c>
      <c r="C50" s="32">
        <v>1797650.6016500001</v>
      </c>
      <c r="D50" s="32">
        <v>1045438.44758</v>
      </c>
      <c r="E50" s="1">
        <f t="shared" si="0"/>
        <v>58.155819969710961</v>
      </c>
      <c r="F50" s="32">
        <v>899235.96969000006</v>
      </c>
      <c r="G50" s="1">
        <f t="shared" si="1"/>
        <v>116.25852199177503</v>
      </c>
      <c r="H50" s="32">
        <v>1184863.2648199999</v>
      </c>
      <c r="I50" s="32">
        <v>625045.42246999999</v>
      </c>
      <c r="J50" s="1">
        <f t="shared" si="2"/>
        <v>52.752536181038124</v>
      </c>
      <c r="K50" s="32">
        <v>522285.55358000001</v>
      </c>
      <c r="L50" s="1">
        <f t="shared" si="3"/>
        <v>119.67503565542521</v>
      </c>
      <c r="M50" s="32">
        <v>64416.064310000045</v>
      </c>
    </row>
    <row r="51" spans="1:13" x14ac:dyDescent="0.2">
      <c r="A51" s="4" t="s">
        <v>228</v>
      </c>
      <c r="B51" s="4" t="s">
        <v>229</v>
      </c>
      <c r="C51" s="32">
        <v>3271571.39329</v>
      </c>
      <c r="D51" s="32">
        <v>2251813.3340500002</v>
      </c>
      <c r="E51" s="1">
        <f t="shared" si="0"/>
        <v>68.829717079336078</v>
      </c>
      <c r="F51" s="32">
        <v>2139882.26504</v>
      </c>
      <c r="G51" s="1">
        <f t="shared" si="1"/>
        <v>105.23071156010108</v>
      </c>
      <c r="H51" s="32">
        <v>1408850.14766</v>
      </c>
      <c r="I51" s="32">
        <v>972384.23248000001</v>
      </c>
      <c r="J51" s="1">
        <f t="shared" si="2"/>
        <v>69.019706183447624</v>
      </c>
      <c r="K51" s="32">
        <v>1212807.78446</v>
      </c>
      <c r="L51" s="1">
        <f t="shared" si="3"/>
        <v>80.176285553192756</v>
      </c>
      <c r="M51" s="32">
        <v>95944.857839999953</v>
      </c>
    </row>
    <row r="52" spans="1:13" x14ac:dyDescent="0.2">
      <c r="A52" s="4" t="s">
        <v>230</v>
      </c>
      <c r="B52" s="4" t="s">
        <v>231</v>
      </c>
      <c r="C52" s="32">
        <v>3100748.6717699999</v>
      </c>
      <c r="D52" s="32">
        <v>2135088.3071900001</v>
      </c>
      <c r="E52" s="1">
        <f t="shared" si="0"/>
        <v>68.857186866784275</v>
      </c>
      <c r="F52" s="32">
        <v>2037128.18622</v>
      </c>
      <c r="G52" s="1">
        <f t="shared" si="1"/>
        <v>104.80873622154188</v>
      </c>
      <c r="H52" s="32">
        <v>1362265.6562699999</v>
      </c>
      <c r="I52" s="32">
        <v>939016.83597000001</v>
      </c>
      <c r="J52" s="1">
        <f t="shared" si="2"/>
        <v>68.930522592862587</v>
      </c>
      <c r="K52" s="32">
        <v>1185428.2896700001</v>
      </c>
      <c r="L52" s="1">
        <f t="shared" si="3"/>
        <v>79.21329735022637</v>
      </c>
      <c r="M52" s="32">
        <v>92577.669839999988</v>
      </c>
    </row>
    <row r="53" spans="1:13" x14ac:dyDescent="0.2">
      <c r="A53" s="4" t="s">
        <v>232</v>
      </c>
      <c r="B53" s="4" t="s">
        <v>233</v>
      </c>
      <c r="C53" s="32">
        <v>1011.301</v>
      </c>
      <c r="D53" s="32">
        <v>751.5</v>
      </c>
      <c r="E53" s="1">
        <f t="shared" si="0"/>
        <v>74.310220201502801</v>
      </c>
      <c r="F53" s="32">
        <v>684</v>
      </c>
      <c r="G53" s="1">
        <f t="shared" si="1"/>
        <v>109.86842105263158</v>
      </c>
      <c r="H53" s="32"/>
      <c r="I53" s="32"/>
      <c r="J53" s="1" t="str">
        <f t="shared" si="2"/>
        <v xml:space="preserve"> </v>
      </c>
      <c r="K53" s="32"/>
      <c r="L53" s="1" t="str">
        <f t="shared" si="3"/>
        <v xml:space="preserve"> </v>
      </c>
      <c r="M53" s="32"/>
    </row>
    <row r="54" spans="1:13" ht="25.5" x14ac:dyDescent="0.2">
      <c r="A54" s="4" t="s">
        <v>234</v>
      </c>
      <c r="B54" s="4" t="s">
        <v>235</v>
      </c>
      <c r="C54" s="32">
        <v>169811.42052000001</v>
      </c>
      <c r="D54" s="32">
        <v>115973.52686</v>
      </c>
      <c r="E54" s="1">
        <f t="shared" si="0"/>
        <v>68.295481249060558</v>
      </c>
      <c r="F54" s="32">
        <v>102070.07882</v>
      </c>
      <c r="G54" s="1">
        <f t="shared" si="1"/>
        <v>113.62147281625859</v>
      </c>
      <c r="H54" s="32">
        <v>46584.491390000003</v>
      </c>
      <c r="I54" s="32">
        <v>33367.396509999999</v>
      </c>
      <c r="J54" s="1">
        <f t="shared" si="2"/>
        <v>71.627693067746506</v>
      </c>
      <c r="K54" s="32">
        <v>27379.494790000001</v>
      </c>
      <c r="L54" s="1">
        <f t="shared" si="3"/>
        <v>121.8700226791146</v>
      </c>
      <c r="M54" s="32">
        <v>3367.1879999999983</v>
      </c>
    </row>
    <row r="55" spans="1:13" x14ac:dyDescent="0.2">
      <c r="A55" s="4" t="s">
        <v>236</v>
      </c>
      <c r="B55" s="4" t="s">
        <v>237</v>
      </c>
      <c r="C55" s="32">
        <v>8146047.8693700004</v>
      </c>
      <c r="D55" s="32">
        <v>6036139.8006999996</v>
      </c>
      <c r="E55" s="1">
        <f t="shared" si="0"/>
        <v>74.098997421762306</v>
      </c>
      <c r="F55" s="32">
        <v>4807235.6197800003</v>
      </c>
      <c r="G55" s="1">
        <f t="shared" si="1"/>
        <v>125.56363528060726</v>
      </c>
      <c r="H55" s="32">
        <v>8144004.6693700003</v>
      </c>
      <c r="I55" s="32">
        <v>6035849.8384299995</v>
      </c>
      <c r="J55" s="1">
        <f t="shared" si="2"/>
        <v>74.114027231972571</v>
      </c>
      <c r="K55" s="32">
        <v>4805768.0185000002</v>
      </c>
      <c r="L55" s="1">
        <f t="shared" si="3"/>
        <v>125.59594668728803</v>
      </c>
      <c r="M55" s="32">
        <v>506091.88773999922</v>
      </c>
    </row>
    <row r="56" spans="1:13" x14ac:dyDescent="0.2">
      <c r="A56" s="4" t="s">
        <v>238</v>
      </c>
      <c r="B56" s="4" t="s">
        <v>239</v>
      </c>
      <c r="C56" s="32">
        <v>2115611.7079599998</v>
      </c>
      <c r="D56" s="32">
        <v>1544750.15441</v>
      </c>
      <c r="E56" s="1">
        <f t="shared" si="0"/>
        <v>73.016714201281346</v>
      </c>
      <c r="F56" s="32">
        <v>1388305.3680799999</v>
      </c>
      <c r="G56" s="1">
        <f t="shared" si="1"/>
        <v>111.26875901563071</v>
      </c>
      <c r="H56" s="32">
        <v>2115611.7079599998</v>
      </c>
      <c r="I56" s="32">
        <v>1544750.15441</v>
      </c>
      <c r="J56" s="1">
        <f t="shared" si="2"/>
        <v>73.016714201281346</v>
      </c>
      <c r="K56" s="32">
        <v>1388305.3680799999</v>
      </c>
      <c r="L56" s="1">
        <f t="shared" si="3"/>
        <v>111.26875901563071</v>
      </c>
      <c r="M56" s="32">
        <v>161251.21060999995</v>
      </c>
    </row>
    <row r="57" spans="1:13" x14ac:dyDescent="0.2">
      <c r="A57" s="4" t="s">
        <v>240</v>
      </c>
      <c r="B57" s="4" t="s">
        <v>241</v>
      </c>
      <c r="C57" s="32">
        <v>4857853.2053399999</v>
      </c>
      <c r="D57" s="32">
        <v>3714841.1412</v>
      </c>
      <c r="E57" s="1">
        <f t="shared" si="0"/>
        <v>76.470839775818206</v>
      </c>
      <c r="F57" s="32">
        <v>2573235.3377100001</v>
      </c>
      <c r="G57" s="1">
        <f t="shared" si="1"/>
        <v>144.36460928233441</v>
      </c>
      <c r="H57" s="32">
        <v>4855910.0053399997</v>
      </c>
      <c r="I57" s="32">
        <v>3714612.0789299998</v>
      </c>
      <c r="J57" s="1">
        <f t="shared" si="2"/>
        <v>76.496724091778361</v>
      </c>
      <c r="K57" s="32">
        <v>2571767.73643</v>
      </c>
      <c r="L57" s="1">
        <f t="shared" si="3"/>
        <v>144.43808538038664</v>
      </c>
      <c r="M57" s="32">
        <v>245674.20277999993</v>
      </c>
    </row>
    <row r="58" spans="1:13" ht="25.5" x14ac:dyDescent="0.2">
      <c r="A58" s="4" t="s">
        <v>242</v>
      </c>
      <c r="B58" s="4" t="s">
        <v>243</v>
      </c>
      <c r="C58" s="32">
        <v>70069.8505</v>
      </c>
      <c r="D58" s="32">
        <v>53656.988899999997</v>
      </c>
      <c r="E58" s="1">
        <f t="shared" si="0"/>
        <v>76.576428402683689</v>
      </c>
      <c r="F58" s="32">
        <v>66207.171279999995</v>
      </c>
      <c r="G58" s="1">
        <f t="shared" si="1"/>
        <v>81.044074021946344</v>
      </c>
      <c r="H58" s="32">
        <v>70069.8505</v>
      </c>
      <c r="I58" s="32">
        <v>53656.988899999997</v>
      </c>
      <c r="J58" s="1">
        <f t="shared" si="2"/>
        <v>76.576428402683689</v>
      </c>
      <c r="K58" s="32">
        <v>66207.171279999995</v>
      </c>
      <c r="L58" s="1">
        <f t="shared" si="3"/>
        <v>81.044074021946344</v>
      </c>
      <c r="M58" s="32">
        <v>5437.6172499999957</v>
      </c>
    </row>
    <row r="59" spans="1:13" x14ac:dyDescent="0.2">
      <c r="A59" s="4" t="s">
        <v>244</v>
      </c>
      <c r="B59" s="4" t="s">
        <v>245</v>
      </c>
      <c r="C59" s="32">
        <v>100786.292</v>
      </c>
      <c r="D59" s="32">
        <v>74544.965339999995</v>
      </c>
      <c r="E59" s="1">
        <f t="shared" si="0"/>
        <v>73.96339706594226</v>
      </c>
      <c r="F59" s="32">
        <v>74564.023950000003</v>
      </c>
      <c r="G59" s="1">
        <f t="shared" si="1"/>
        <v>99.974439939007596</v>
      </c>
      <c r="H59" s="32">
        <v>100786.292</v>
      </c>
      <c r="I59" s="32">
        <v>74544.965339999995</v>
      </c>
      <c r="J59" s="1">
        <f t="shared" si="2"/>
        <v>73.96339706594226</v>
      </c>
      <c r="K59" s="32">
        <v>74564.023950000003</v>
      </c>
      <c r="L59" s="1">
        <f t="shared" si="3"/>
        <v>99.974439939007596</v>
      </c>
      <c r="M59" s="32">
        <v>8743.6870599999966</v>
      </c>
    </row>
    <row r="60" spans="1:13" ht="38.25" x14ac:dyDescent="0.2">
      <c r="A60" s="4" t="s">
        <v>246</v>
      </c>
      <c r="B60" s="4" t="s">
        <v>247</v>
      </c>
      <c r="C60" s="32">
        <v>182253.33741000001</v>
      </c>
      <c r="D60" s="32">
        <v>136689.97295</v>
      </c>
      <c r="E60" s="1">
        <f t="shared" si="0"/>
        <v>74.99998348041224</v>
      </c>
      <c r="F60" s="32">
        <v>130047.41555000001</v>
      </c>
      <c r="G60" s="1">
        <f t="shared" si="1"/>
        <v>105.10779654628821</v>
      </c>
      <c r="H60" s="32">
        <v>182253.33741000001</v>
      </c>
      <c r="I60" s="32">
        <v>136689.97295</v>
      </c>
      <c r="J60" s="1">
        <f t="shared" si="2"/>
        <v>74.99998348041224</v>
      </c>
      <c r="K60" s="32">
        <v>130047.41555000001</v>
      </c>
      <c r="L60" s="1">
        <f t="shared" si="3"/>
        <v>105.10779654628821</v>
      </c>
      <c r="M60" s="32">
        <v>17599.903529999996</v>
      </c>
    </row>
    <row r="61" spans="1:13" x14ac:dyDescent="0.2">
      <c r="A61" s="4" t="s">
        <v>248</v>
      </c>
      <c r="B61" s="4" t="s">
        <v>249</v>
      </c>
      <c r="C61" s="32">
        <v>819473.47615999996</v>
      </c>
      <c r="D61" s="32">
        <v>511656.57789999997</v>
      </c>
      <c r="E61" s="1">
        <f t="shared" si="0"/>
        <v>62.437234734867786</v>
      </c>
      <c r="F61" s="32">
        <v>574876.30321000004</v>
      </c>
      <c r="G61" s="1">
        <f t="shared" si="1"/>
        <v>89.002899413840311</v>
      </c>
      <c r="H61" s="32">
        <v>819373.47615999996</v>
      </c>
      <c r="I61" s="32">
        <v>511595.67790000001</v>
      </c>
      <c r="J61" s="1">
        <f t="shared" si="2"/>
        <v>62.437422345863212</v>
      </c>
      <c r="K61" s="32">
        <v>574876.30321000004</v>
      </c>
      <c r="L61" s="1">
        <f t="shared" si="3"/>
        <v>88.992305830549455</v>
      </c>
      <c r="M61" s="32">
        <v>67385.266509999987</v>
      </c>
    </row>
    <row r="62" spans="1:13" x14ac:dyDescent="0.2">
      <c r="A62" s="4" t="s">
        <v>250</v>
      </c>
      <c r="B62" s="4" t="s">
        <v>251</v>
      </c>
      <c r="C62" s="32">
        <v>16201718.88466</v>
      </c>
      <c r="D62" s="32">
        <v>11619608.68605</v>
      </c>
      <c r="E62" s="1">
        <f t="shared" si="0"/>
        <v>71.71836993821438</v>
      </c>
      <c r="F62" s="32">
        <v>13096795.29779</v>
      </c>
      <c r="G62" s="1">
        <f t="shared" si="1"/>
        <v>88.721007100192935</v>
      </c>
      <c r="H62" s="32">
        <v>15970262.73278</v>
      </c>
      <c r="I62" s="32">
        <v>11460290.34031</v>
      </c>
      <c r="J62" s="1">
        <f t="shared" si="2"/>
        <v>71.76018661726215</v>
      </c>
      <c r="K62" s="32">
        <v>12949012.383640001</v>
      </c>
      <c r="L62" s="1">
        <f t="shared" si="3"/>
        <v>88.503200095700905</v>
      </c>
      <c r="M62" s="32">
        <v>1368490.6010699999</v>
      </c>
    </row>
    <row r="63" spans="1:13" x14ac:dyDescent="0.2">
      <c r="A63" s="4" t="s">
        <v>252</v>
      </c>
      <c r="B63" s="4" t="s">
        <v>253</v>
      </c>
      <c r="C63" s="32">
        <v>204649.0583</v>
      </c>
      <c r="D63" s="32">
        <v>138781.85790999999</v>
      </c>
      <c r="E63" s="1">
        <f t="shared" si="0"/>
        <v>67.814559745765507</v>
      </c>
      <c r="F63" s="32">
        <v>124342.46423</v>
      </c>
      <c r="G63" s="1">
        <f t="shared" si="1"/>
        <v>111.61260054593339</v>
      </c>
      <c r="H63" s="32">
        <v>105435.09053</v>
      </c>
      <c r="I63" s="32">
        <v>63882.917139999998</v>
      </c>
      <c r="J63" s="1">
        <f t="shared" si="2"/>
        <v>60.589806314836949</v>
      </c>
      <c r="K63" s="32">
        <v>60334.528720000002</v>
      </c>
      <c r="L63" s="1">
        <f t="shared" si="3"/>
        <v>105.8811902492308</v>
      </c>
      <c r="M63" s="32">
        <v>7021.4706499999957</v>
      </c>
    </row>
    <row r="64" spans="1:13" x14ac:dyDescent="0.2">
      <c r="A64" s="4" t="s">
        <v>254</v>
      </c>
      <c r="B64" s="4" t="s">
        <v>255</v>
      </c>
      <c r="C64" s="32">
        <v>2442433.6242399998</v>
      </c>
      <c r="D64" s="32">
        <v>1832883.86592</v>
      </c>
      <c r="E64" s="1">
        <f t="shared" si="0"/>
        <v>75.043343971745784</v>
      </c>
      <c r="F64" s="32">
        <v>1619465.13063</v>
      </c>
      <c r="G64" s="1">
        <f t="shared" si="1"/>
        <v>113.17834705134877</v>
      </c>
      <c r="H64" s="32">
        <v>2442433.6242399998</v>
      </c>
      <c r="I64" s="32">
        <v>1832883.86592</v>
      </c>
      <c r="J64" s="1">
        <f t="shared" si="2"/>
        <v>75.043343971745784</v>
      </c>
      <c r="K64" s="32">
        <v>1619465.13063</v>
      </c>
      <c r="L64" s="1">
        <f t="shared" si="3"/>
        <v>113.17834705134877</v>
      </c>
      <c r="M64" s="32">
        <v>217654.77854999993</v>
      </c>
    </row>
    <row r="65" spans="1:13" x14ac:dyDescent="0.2">
      <c r="A65" s="4" t="s">
        <v>256</v>
      </c>
      <c r="B65" s="4" t="s">
        <v>257</v>
      </c>
      <c r="C65" s="32">
        <v>10671693.00733</v>
      </c>
      <c r="D65" s="32">
        <v>7667623.8477600003</v>
      </c>
      <c r="E65" s="1">
        <f t="shared" si="0"/>
        <v>71.850116401337502</v>
      </c>
      <c r="F65" s="32">
        <v>8284500.2382800002</v>
      </c>
      <c r="G65" s="1">
        <f t="shared" si="1"/>
        <v>92.553849082294505</v>
      </c>
      <c r="H65" s="32">
        <v>10581966.57834</v>
      </c>
      <c r="I65" s="32">
        <v>7615818.2094799997</v>
      </c>
      <c r="J65" s="1">
        <f t="shared" si="2"/>
        <v>71.969781354901031</v>
      </c>
      <c r="K65" s="32">
        <v>8233429.0592799997</v>
      </c>
      <c r="L65" s="1">
        <f t="shared" si="3"/>
        <v>92.498740860542384</v>
      </c>
      <c r="M65" s="32">
        <v>943044.35057999939</v>
      </c>
    </row>
    <row r="66" spans="1:13" x14ac:dyDescent="0.2">
      <c r="A66" s="4" t="s">
        <v>258</v>
      </c>
      <c r="B66" s="4" t="s">
        <v>259</v>
      </c>
      <c r="C66" s="32">
        <v>2095235.0462499999</v>
      </c>
      <c r="D66" s="32">
        <v>1404398.7755100001</v>
      </c>
      <c r="E66" s="1">
        <f t="shared" si="0"/>
        <v>67.028220916004557</v>
      </c>
      <c r="F66" s="32">
        <v>2559375.7053</v>
      </c>
      <c r="G66" s="1">
        <f t="shared" si="1"/>
        <v>54.872708707898823</v>
      </c>
      <c r="H66" s="32">
        <v>2096956.21373</v>
      </c>
      <c r="I66" s="32">
        <v>1399308.1516499999</v>
      </c>
      <c r="J66" s="1">
        <f t="shared" si="2"/>
        <v>66.730442080187956</v>
      </c>
      <c r="K66" s="32">
        <v>2554143.9731600001</v>
      </c>
      <c r="L66" s="1">
        <f t="shared" si="3"/>
        <v>54.785797760600339</v>
      </c>
      <c r="M66" s="32">
        <v>157670.2047499998</v>
      </c>
    </row>
    <row r="67" spans="1:13" ht="25.5" x14ac:dyDescent="0.2">
      <c r="A67" s="4" t="s">
        <v>260</v>
      </c>
      <c r="B67" s="4" t="s">
        <v>261</v>
      </c>
      <c r="C67" s="32">
        <v>787708.14853999997</v>
      </c>
      <c r="D67" s="32">
        <v>575920.33895</v>
      </c>
      <c r="E67" s="1">
        <f t="shared" si="0"/>
        <v>73.113416436970454</v>
      </c>
      <c r="F67" s="32">
        <v>509111.75935000001</v>
      </c>
      <c r="G67" s="1">
        <f t="shared" si="1"/>
        <v>113.12257640351831</v>
      </c>
      <c r="H67" s="32">
        <v>743471.22594000003</v>
      </c>
      <c r="I67" s="32">
        <v>548397.19611999998</v>
      </c>
      <c r="J67" s="1">
        <f t="shared" si="2"/>
        <v>73.761724325866112</v>
      </c>
      <c r="K67" s="32">
        <v>481639.69185</v>
      </c>
      <c r="L67" s="1">
        <f t="shared" si="3"/>
        <v>113.86046569658355</v>
      </c>
      <c r="M67" s="32">
        <v>43099.796539999952</v>
      </c>
    </row>
    <row r="68" spans="1:13" x14ac:dyDescent="0.2">
      <c r="A68" s="4" t="s">
        <v>262</v>
      </c>
      <c r="B68" s="4" t="s">
        <v>263</v>
      </c>
      <c r="C68" s="32">
        <v>1840297.39601</v>
      </c>
      <c r="D68" s="32">
        <v>1104822.88314</v>
      </c>
      <c r="E68" s="1">
        <f t="shared" si="0"/>
        <v>60.035018553816208</v>
      </c>
      <c r="F68" s="32">
        <v>1971956.70041</v>
      </c>
      <c r="G68" s="1">
        <f t="shared" si="1"/>
        <v>56.026731363335237</v>
      </c>
      <c r="H68" s="32">
        <v>1095612.8672100001</v>
      </c>
      <c r="I68" s="32">
        <v>577806.63006999996</v>
      </c>
      <c r="J68" s="1">
        <f t="shared" si="2"/>
        <v>52.7382114032118</v>
      </c>
      <c r="K68" s="32">
        <v>1667874.2664600001</v>
      </c>
      <c r="L68" s="1">
        <f t="shared" si="3"/>
        <v>34.643296661466735</v>
      </c>
      <c r="M68" s="32">
        <v>90699.390069999965</v>
      </c>
    </row>
    <row r="69" spans="1:13" x14ac:dyDescent="0.2">
      <c r="A69" s="4" t="s">
        <v>264</v>
      </c>
      <c r="B69" s="4" t="s">
        <v>265</v>
      </c>
      <c r="C69" s="32">
        <v>165530.29083000001</v>
      </c>
      <c r="D69" s="32">
        <v>113594.74856000001</v>
      </c>
      <c r="E69" s="1">
        <f t="shared" ref="E69:E84" si="4">IF(C69=0," ",IF(D69/C69*100&gt;200,"свыше 200",IF(D69/C69&gt;0,D69/C69*100,"")))</f>
        <v>68.624750183434443</v>
      </c>
      <c r="F69" s="32">
        <v>152420.78654</v>
      </c>
      <c r="G69" s="1">
        <f t="shared" ref="G69:G82" si="5">IF(F69=0," ",IF(D69/F69*100&gt;200,"свыше 200",IF(D69/F69&gt;0,D69/F69*100,"")))</f>
        <v>74.527071496373082</v>
      </c>
      <c r="H69" s="32">
        <v>9301.4845999999998</v>
      </c>
      <c r="I69" s="32">
        <v>7068.9831899999999</v>
      </c>
      <c r="J69" s="1">
        <f t="shared" ref="J69:J84" si="6">IF(H69=0," ",IF(I69/H69*100&gt;200,"свыше 200",IF(I69/H69&gt;0,I69/H69*100,"")))</f>
        <v>75.998439969464656</v>
      </c>
      <c r="K69" s="32">
        <v>4430.2551599999997</v>
      </c>
      <c r="L69" s="1">
        <f t="shared" ref="L69:L84" si="7">IF(K69=0," ",IF(I69/K69*100&gt;200,"свыше 200",IF(I69/K69&gt;0,I69/K69*100,"")))</f>
        <v>159.56153618023211</v>
      </c>
      <c r="M69" s="32">
        <v>2634.6600699999999</v>
      </c>
    </row>
    <row r="70" spans="1:13" x14ac:dyDescent="0.2">
      <c r="A70" s="4" t="s">
        <v>266</v>
      </c>
      <c r="B70" s="4" t="s">
        <v>267</v>
      </c>
      <c r="C70" s="32">
        <v>819441.44319999998</v>
      </c>
      <c r="D70" s="32">
        <v>397915.87222000002</v>
      </c>
      <c r="E70" s="1">
        <f t="shared" si="4"/>
        <v>48.559402935016216</v>
      </c>
      <c r="F70" s="32">
        <v>1468063.75609</v>
      </c>
      <c r="G70" s="1">
        <f t="shared" si="5"/>
        <v>27.104808668514373</v>
      </c>
      <c r="H70" s="32">
        <v>653142.42784000002</v>
      </c>
      <c r="I70" s="32">
        <v>279552.47580000001</v>
      </c>
      <c r="J70" s="1">
        <f t="shared" si="6"/>
        <v>42.801150849211382</v>
      </c>
      <c r="K70" s="32">
        <v>1367872.95159</v>
      </c>
      <c r="L70" s="1">
        <f t="shared" si="7"/>
        <v>20.437020519709186</v>
      </c>
      <c r="M70" s="32">
        <v>51567.037400000001</v>
      </c>
    </row>
    <row r="71" spans="1:13" x14ac:dyDescent="0.2">
      <c r="A71" s="4" t="s">
        <v>268</v>
      </c>
      <c r="B71" s="4" t="s">
        <v>269</v>
      </c>
      <c r="C71" s="32">
        <v>798629.21291999996</v>
      </c>
      <c r="D71" s="32">
        <v>556407.52408</v>
      </c>
      <c r="E71" s="1">
        <f t="shared" si="4"/>
        <v>69.670319477248611</v>
      </c>
      <c r="F71" s="32">
        <v>317187.98291000002</v>
      </c>
      <c r="G71" s="1">
        <f t="shared" si="5"/>
        <v>175.41885382141885</v>
      </c>
      <c r="H71" s="32">
        <v>412655.42797000002</v>
      </c>
      <c r="I71" s="32">
        <v>280186.71515</v>
      </c>
      <c r="J71" s="1">
        <f t="shared" si="6"/>
        <v>67.898468348844673</v>
      </c>
      <c r="K71" s="32">
        <v>286860.98723000003</v>
      </c>
      <c r="L71" s="1">
        <f t="shared" si="7"/>
        <v>97.673342707055284</v>
      </c>
      <c r="M71" s="32">
        <v>34718.192490000016</v>
      </c>
    </row>
    <row r="72" spans="1:13" ht="25.5" x14ac:dyDescent="0.2">
      <c r="A72" s="4" t="s">
        <v>270</v>
      </c>
      <c r="B72" s="4" t="s">
        <v>271</v>
      </c>
      <c r="C72" s="32">
        <v>56696.449059999999</v>
      </c>
      <c r="D72" s="32">
        <v>36904.738279999998</v>
      </c>
      <c r="E72" s="1">
        <f t="shared" si="4"/>
        <v>65.091798325755676</v>
      </c>
      <c r="F72" s="32">
        <v>34284.174870000003</v>
      </c>
      <c r="G72" s="1">
        <f t="shared" si="5"/>
        <v>107.64365314299307</v>
      </c>
      <c r="H72" s="32">
        <v>20513.5268</v>
      </c>
      <c r="I72" s="32">
        <v>10998.45593</v>
      </c>
      <c r="J72" s="1">
        <f t="shared" si="6"/>
        <v>53.615626592302988</v>
      </c>
      <c r="K72" s="32">
        <v>8710.0724800000007</v>
      </c>
      <c r="L72" s="1">
        <f t="shared" si="7"/>
        <v>126.27284049879685</v>
      </c>
      <c r="M72" s="32">
        <v>1779.5001100000009</v>
      </c>
    </row>
    <row r="73" spans="1:13" x14ac:dyDescent="0.2">
      <c r="A73" s="4" t="s">
        <v>272</v>
      </c>
      <c r="B73" s="4" t="s">
        <v>273</v>
      </c>
      <c r="C73" s="32">
        <v>210497.42697999999</v>
      </c>
      <c r="D73" s="32">
        <v>150548.94701999999</v>
      </c>
      <c r="E73" s="1">
        <f t="shared" si="4"/>
        <v>71.520564018250028</v>
      </c>
      <c r="F73" s="32">
        <v>122762.67204</v>
      </c>
      <c r="G73" s="1">
        <f t="shared" si="5"/>
        <v>122.63413993705376</v>
      </c>
      <c r="H73" s="32">
        <v>181190.88516999999</v>
      </c>
      <c r="I73" s="32">
        <v>129219.79843</v>
      </c>
      <c r="J73" s="1">
        <f t="shared" si="6"/>
        <v>71.316941969106878</v>
      </c>
      <c r="K73" s="32">
        <v>103899.72349</v>
      </c>
      <c r="L73" s="1">
        <f t="shared" si="7"/>
        <v>124.36972312292724</v>
      </c>
      <c r="M73" s="32">
        <v>13472.61013999999</v>
      </c>
    </row>
    <row r="74" spans="1:13" x14ac:dyDescent="0.2">
      <c r="A74" s="4" t="s">
        <v>274</v>
      </c>
      <c r="B74" s="4" t="s">
        <v>275</v>
      </c>
      <c r="C74" s="32">
        <v>13151.695809999999</v>
      </c>
      <c r="D74" s="32">
        <v>9701.7810100000006</v>
      </c>
      <c r="E74" s="1">
        <f t="shared" si="4"/>
        <v>73.768289277365824</v>
      </c>
      <c r="F74" s="32">
        <v>8120.4976299999998</v>
      </c>
      <c r="G74" s="1">
        <f t="shared" si="5"/>
        <v>119.47273987444045</v>
      </c>
      <c r="H74" s="32"/>
      <c r="I74" s="32"/>
      <c r="J74" s="1" t="str">
        <f t="shared" si="6"/>
        <v xml:space="preserve"> </v>
      </c>
      <c r="K74" s="32"/>
      <c r="L74" s="1" t="str">
        <f t="shared" si="7"/>
        <v xml:space="preserve"> </v>
      </c>
      <c r="M74" s="32"/>
    </row>
    <row r="75" spans="1:13" x14ac:dyDescent="0.2">
      <c r="A75" s="4" t="s">
        <v>276</v>
      </c>
      <c r="B75" s="4" t="s">
        <v>277</v>
      </c>
      <c r="C75" s="32">
        <v>151420.16982000001</v>
      </c>
      <c r="D75" s="32">
        <v>111490.36358</v>
      </c>
      <c r="E75" s="1">
        <f t="shared" si="4"/>
        <v>73.6297969501247</v>
      </c>
      <c r="F75" s="32">
        <v>91912.450920000003</v>
      </c>
      <c r="G75" s="1">
        <f t="shared" si="5"/>
        <v>121.30060994352168</v>
      </c>
      <c r="H75" s="32">
        <v>135265.32381999999</v>
      </c>
      <c r="I75" s="32">
        <v>99862.995999999999</v>
      </c>
      <c r="J75" s="1">
        <f t="shared" si="6"/>
        <v>73.827491909818292</v>
      </c>
      <c r="K75" s="32">
        <v>81170</v>
      </c>
      <c r="L75" s="1">
        <f t="shared" si="7"/>
        <v>123.02943944807194</v>
      </c>
      <c r="M75" s="32">
        <v>11020</v>
      </c>
    </row>
    <row r="76" spans="1:13" ht="25.5" x14ac:dyDescent="0.2">
      <c r="A76" s="4" t="s">
        <v>278</v>
      </c>
      <c r="B76" s="4" t="s">
        <v>279</v>
      </c>
      <c r="C76" s="32">
        <v>45925.561350000004</v>
      </c>
      <c r="D76" s="32">
        <v>29356.80243</v>
      </c>
      <c r="E76" s="1">
        <f t="shared" si="4"/>
        <v>63.922577246842948</v>
      </c>
      <c r="F76" s="32">
        <v>22729.72349</v>
      </c>
      <c r="G76" s="1">
        <f t="shared" si="5"/>
        <v>129.15600334036444</v>
      </c>
      <c r="H76" s="32">
        <v>45925.561350000004</v>
      </c>
      <c r="I76" s="32">
        <v>29356.80243</v>
      </c>
      <c r="J76" s="1">
        <f t="shared" si="6"/>
        <v>63.922577246842948</v>
      </c>
      <c r="K76" s="32">
        <v>22729.72349</v>
      </c>
      <c r="L76" s="1">
        <f t="shared" si="7"/>
        <v>129.15600334036444</v>
      </c>
      <c r="M76" s="32">
        <v>2452.6101400000007</v>
      </c>
    </row>
    <row r="77" spans="1:13" ht="25.5" x14ac:dyDescent="0.2">
      <c r="A77" s="4" t="s">
        <v>280</v>
      </c>
      <c r="B77" s="4" t="s">
        <v>281</v>
      </c>
      <c r="C77" s="32">
        <v>114247.29191</v>
      </c>
      <c r="D77" s="32">
        <v>10014.357</v>
      </c>
      <c r="E77" s="1">
        <f t="shared" si="4"/>
        <v>8.7655093023027266</v>
      </c>
      <c r="F77" s="32">
        <v>9268.7095800000006</v>
      </c>
      <c r="G77" s="1">
        <f t="shared" si="5"/>
        <v>108.04478135347941</v>
      </c>
      <c r="H77" s="32">
        <v>94154.209629999998</v>
      </c>
      <c r="I77" s="32">
        <v>925.70666000000006</v>
      </c>
      <c r="J77" s="1">
        <f t="shared" si="6"/>
        <v>0.98318138258264942</v>
      </c>
      <c r="K77" s="32"/>
      <c r="L77" s="1" t="str">
        <f t="shared" si="7"/>
        <v xml:space="preserve"> </v>
      </c>
      <c r="M77" s="32"/>
    </row>
    <row r="78" spans="1:13" ht="25.5" x14ac:dyDescent="0.2">
      <c r="A78" s="4" t="s">
        <v>282</v>
      </c>
      <c r="B78" s="4" t="s">
        <v>283</v>
      </c>
      <c r="C78" s="32">
        <v>114247.29191</v>
      </c>
      <c r="D78" s="32">
        <v>10014.357</v>
      </c>
      <c r="E78" s="1">
        <f t="shared" si="4"/>
        <v>8.7655093023027266</v>
      </c>
      <c r="F78" s="32">
        <v>9268.7095800000006</v>
      </c>
      <c r="G78" s="1">
        <f t="shared" si="5"/>
        <v>108.04478135347941</v>
      </c>
      <c r="H78" s="32">
        <v>94154.209629999998</v>
      </c>
      <c r="I78" s="32">
        <v>925.70666000000006</v>
      </c>
      <c r="J78" s="1">
        <f t="shared" si="6"/>
        <v>0.98318138258264942</v>
      </c>
      <c r="K78" s="32"/>
      <c r="L78" s="1" t="str">
        <f t="shared" si="7"/>
        <v xml:space="preserve"> </v>
      </c>
      <c r="M78" s="32"/>
    </row>
    <row r="79" spans="1:13" ht="38.25" x14ac:dyDescent="0.2">
      <c r="A79" s="4" t="s">
        <v>284</v>
      </c>
      <c r="B79" s="4" t="s">
        <v>285</v>
      </c>
      <c r="C79" s="32">
        <v>103755.766</v>
      </c>
      <c r="D79" s="32"/>
      <c r="E79" s="1" t="str">
        <f t="shared" si="4"/>
        <v/>
      </c>
      <c r="F79" s="32"/>
      <c r="G79" s="1" t="str">
        <f t="shared" si="5"/>
        <v xml:space="preserve"> </v>
      </c>
      <c r="H79" s="32">
        <v>7292901.5731100002</v>
      </c>
      <c r="I79" s="32">
        <v>5353932.9201100003</v>
      </c>
      <c r="J79" s="1">
        <f t="shared" si="6"/>
        <v>73.412932650164066</v>
      </c>
      <c r="K79" s="32">
        <v>4549247.3993100002</v>
      </c>
      <c r="L79" s="1">
        <f t="shared" si="7"/>
        <v>117.68832182927773</v>
      </c>
      <c r="M79" s="32">
        <v>615862.90100000054</v>
      </c>
    </row>
    <row r="80" spans="1:13" ht="38.25" x14ac:dyDescent="0.2">
      <c r="A80" s="4" t="s">
        <v>286</v>
      </c>
      <c r="B80" s="4" t="s">
        <v>287</v>
      </c>
      <c r="C80" s="32"/>
      <c r="D80" s="32"/>
      <c r="E80" s="1" t="str">
        <f t="shared" si="4"/>
        <v xml:space="preserve"> </v>
      </c>
      <c r="F80" s="32"/>
      <c r="G80" s="1" t="str">
        <f t="shared" si="5"/>
        <v xml:space="preserve"> </v>
      </c>
      <c r="H80" s="32">
        <v>4516928.7</v>
      </c>
      <c r="I80" s="32">
        <v>3388985.9339999999</v>
      </c>
      <c r="J80" s="1">
        <f t="shared" si="6"/>
        <v>75.028546144640259</v>
      </c>
      <c r="K80" s="32">
        <v>3225983.3149999999</v>
      </c>
      <c r="L80" s="1">
        <f t="shared" si="7"/>
        <v>105.05280415562224</v>
      </c>
      <c r="M80" s="32">
        <v>376410.67199999979</v>
      </c>
    </row>
    <row r="81" spans="1:13" x14ac:dyDescent="0.2">
      <c r="A81" s="4" t="s">
        <v>288</v>
      </c>
      <c r="B81" s="4" t="s">
        <v>289</v>
      </c>
      <c r="C81" s="32">
        <v>96571.4</v>
      </c>
      <c r="D81" s="32"/>
      <c r="E81" s="1" t="str">
        <f t="shared" si="4"/>
        <v/>
      </c>
      <c r="F81" s="32"/>
      <c r="G81" s="1" t="str">
        <f t="shared" si="5"/>
        <v xml:space="preserve"> </v>
      </c>
      <c r="H81" s="32">
        <v>2741925.5731100002</v>
      </c>
      <c r="I81" s="32">
        <v>1930899.6861099999</v>
      </c>
      <c r="J81" s="1">
        <f t="shared" si="6"/>
        <v>70.421301914475279</v>
      </c>
      <c r="K81" s="32">
        <v>1293285.53431</v>
      </c>
      <c r="L81" s="1">
        <f t="shared" si="7"/>
        <v>149.30188538296633</v>
      </c>
      <c r="M81" s="32">
        <v>238908.62899999996</v>
      </c>
    </row>
    <row r="82" spans="1:13" ht="25.5" x14ac:dyDescent="0.2">
      <c r="A82" s="4" t="s">
        <v>290</v>
      </c>
      <c r="B82" s="4" t="s">
        <v>291</v>
      </c>
      <c r="C82" s="32">
        <v>7184.366</v>
      </c>
      <c r="D82" s="32"/>
      <c r="E82" s="1" t="str">
        <f t="shared" si="4"/>
        <v/>
      </c>
      <c r="F82" s="32"/>
      <c r="G82" s="1" t="str">
        <f t="shared" si="5"/>
        <v xml:space="preserve"> </v>
      </c>
      <c r="H82" s="32">
        <v>34047.300000000003</v>
      </c>
      <c r="I82" s="32">
        <v>34047.300000000003</v>
      </c>
      <c r="J82" s="1">
        <f t="shared" si="6"/>
        <v>100</v>
      </c>
      <c r="K82" s="32">
        <v>29978.55</v>
      </c>
      <c r="L82" s="1">
        <f t="shared" si="7"/>
        <v>113.57220412595007</v>
      </c>
      <c r="M82" s="32">
        <v>543.60000000000582</v>
      </c>
    </row>
    <row r="83" spans="1:13" x14ac:dyDescent="0.2">
      <c r="A83" s="4" t="s">
        <v>292</v>
      </c>
      <c r="B83" s="4" t="s">
        <v>293</v>
      </c>
      <c r="C83" s="32">
        <v>90371815.454190001</v>
      </c>
      <c r="D83" s="32">
        <v>56422519.163510002</v>
      </c>
      <c r="E83" s="1">
        <f t="shared" si="4"/>
        <v>62.433756453759528</v>
      </c>
      <c r="F83" s="32">
        <v>54142812.610600002</v>
      </c>
      <c r="G83" s="1" t="str">
        <f>IF(F85=0," ",IF(D83/F85*100&gt;200,"свыше 200",IF(D83/F85&gt;0,D83/F85*100,"")))</f>
        <v>свыше 200</v>
      </c>
      <c r="H83" s="32">
        <v>78513681.939459994</v>
      </c>
      <c r="I83" s="32">
        <v>49612628.66832</v>
      </c>
      <c r="J83" s="1">
        <f t="shared" si="6"/>
        <v>63.189787362889319</v>
      </c>
      <c r="K83" s="32">
        <v>48265577.634120002</v>
      </c>
      <c r="L83" s="1">
        <f t="shared" si="7"/>
        <v>102.79091456112137</v>
      </c>
      <c r="M83" s="32">
        <v>6076123.388319999</v>
      </c>
    </row>
    <row r="84" spans="1:13" ht="25.5" x14ac:dyDescent="0.2">
      <c r="A84" s="4" t="s">
        <v>294</v>
      </c>
      <c r="B84" s="4" t="s">
        <v>295</v>
      </c>
      <c r="C84" s="32">
        <v>-7514183.8675100002</v>
      </c>
      <c r="D84" s="32">
        <v>6903397.6887100004</v>
      </c>
      <c r="E84" s="1" t="str">
        <f t="shared" si="4"/>
        <v/>
      </c>
      <c r="F84" s="32">
        <v>4811985.8799599996</v>
      </c>
      <c r="G84" s="1">
        <f>IF(F84=0," ",IF(D84/F84*100&gt;200,"свыше 200",IF(D84/F84&gt;0,D84/F84*100,"")))</f>
        <v>143.46255082459606</v>
      </c>
      <c r="H84" s="32">
        <v>-5759971.6203500004</v>
      </c>
      <c r="I84" s="32">
        <v>5769128.1359099997</v>
      </c>
      <c r="J84" s="1" t="str">
        <f t="shared" si="6"/>
        <v/>
      </c>
      <c r="K84" s="32">
        <v>4441619.8525099996</v>
      </c>
      <c r="L84" s="1">
        <f t="shared" si="7"/>
        <v>129.88793114858339</v>
      </c>
      <c r="M84" s="32">
        <v>-1050130.71368</v>
      </c>
    </row>
    <row r="85" spans="1:13" x14ac:dyDescent="0.2">
      <c r="B85" s="9" t="s">
        <v>2116</v>
      </c>
      <c r="C85" s="10">
        <f>27239787032.68/1000</f>
        <v>27239787.032680001</v>
      </c>
      <c r="D85" s="10">
        <f>18134865489.94/1000</f>
        <v>18134865.489939999</v>
      </c>
      <c r="E85" s="10">
        <f>D85/C85*100</f>
        <v>66.574916566650515</v>
      </c>
      <c r="F85" s="10">
        <f>15744190135.01/1000</f>
        <v>15744190.13501</v>
      </c>
      <c r="G85" s="11">
        <f>D85/F85*100</f>
        <v>115.18449240278106</v>
      </c>
      <c r="H85" s="10">
        <f>10497877684.49/1000</f>
        <v>10497877.684489999</v>
      </c>
      <c r="I85" s="10">
        <f>6944527960.71/1000</f>
        <v>6944527.9607100002</v>
      </c>
      <c r="J85" s="12">
        <f>I85/H85*100</f>
        <v>66.151732468460125</v>
      </c>
      <c r="K85" s="10">
        <f>6004599853.02/1000</f>
        <v>6004599.8530200003</v>
      </c>
      <c r="L85" s="13">
        <f>I85/K85*100</f>
        <v>115.6534678529372</v>
      </c>
      <c r="M85" s="10">
        <v>674233.79071000032</v>
      </c>
    </row>
    <row r="86" spans="1:13" ht="24" x14ac:dyDescent="0.2">
      <c r="B86" s="9" t="s">
        <v>2117</v>
      </c>
      <c r="C86" s="10">
        <f>C85/C83*100</f>
        <v>30.141905300649857</v>
      </c>
      <c r="D86" s="10">
        <f t="shared" ref="D86:K86" si="8">D85/D83*100</f>
        <v>32.141183624548823</v>
      </c>
      <c r="E86" s="10"/>
      <c r="F86" s="10">
        <f t="shared" si="8"/>
        <v>29.079003058529</v>
      </c>
      <c r="G86" s="10"/>
      <c r="H86" s="10">
        <f t="shared" si="8"/>
        <v>13.370762171852618</v>
      </c>
      <c r="I86" s="10">
        <f t="shared" si="8"/>
        <v>13.997500529828624</v>
      </c>
      <c r="J86" s="10"/>
      <c r="K86" s="10">
        <f t="shared" si="8"/>
        <v>12.440750007258208</v>
      </c>
      <c r="L86" s="10"/>
      <c r="M86" s="10">
        <v>11.096446658836214</v>
      </c>
    </row>
    <row r="87" spans="1:13" x14ac:dyDescent="0.2">
      <c r="B87" s="9"/>
      <c r="C87" s="10"/>
      <c r="D87" s="10"/>
      <c r="E87" s="10"/>
      <c r="F87" s="10"/>
      <c r="G87" s="11"/>
      <c r="H87" s="10"/>
      <c r="I87" s="10"/>
      <c r="J87" s="10"/>
      <c r="K87" s="10"/>
      <c r="L87" s="13"/>
      <c r="M87" s="10"/>
    </row>
    <row r="88" spans="1:13" x14ac:dyDescent="0.2">
      <c r="B88" s="14" t="s">
        <v>2118</v>
      </c>
      <c r="C88" s="15"/>
      <c r="D88" s="15"/>
      <c r="E88" s="15" t="s">
        <v>2119</v>
      </c>
      <c r="F88" s="15"/>
      <c r="G88" s="16" t="s">
        <v>2119</v>
      </c>
      <c r="H88" s="17"/>
      <c r="I88" s="15"/>
      <c r="J88" s="18" t="s">
        <v>2119</v>
      </c>
      <c r="K88" s="15"/>
      <c r="L88" s="13"/>
      <c r="M88" s="18" t="s">
        <v>2119</v>
      </c>
    </row>
    <row r="89" spans="1:13" x14ac:dyDescent="0.2">
      <c r="B89" s="19" t="s">
        <v>2120</v>
      </c>
      <c r="C89" s="20"/>
      <c r="D89" s="20"/>
      <c r="E89" s="15" t="s">
        <v>2119</v>
      </c>
      <c r="F89" s="20"/>
      <c r="G89" s="16" t="s">
        <v>2119</v>
      </c>
      <c r="H89" s="20"/>
      <c r="I89" s="21">
        <f>-(0.15*доходы!H7+источники!H52)</f>
        <v>-12614681.385003</v>
      </c>
      <c r="J89" s="20"/>
      <c r="K89" s="20"/>
      <c r="L89" s="13"/>
      <c r="M89" s="18"/>
    </row>
    <row r="90" spans="1:13" x14ac:dyDescent="0.2">
      <c r="B90" s="19"/>
      <c r="C90" s="20"/>
      <c r="D90" s="20"/>
      <c r="E90" s="15" t="s">
        <v>2119</v>
      </c>
      <c r="F90" s="20"/>
      <c r="G90" s="16" t="s">
        <v>2119</v>
      </c>
      <c r="H90" s="20"/>
      <c r="I90" s="20"/>
      <c r="J90" s="18"/>
      <c r="K90" s="20"/>
      <c r="L90" s="13"/>
      <c r="M90" s="18" t="s">
        <v>2119</v>
      </c>
    </row>
    <row r="91" spans="1:13" ht="24" x14ac:dyDescent="0.2">
      <c r="B91" s="19" t="s">
        <v>2121</v>
      </c>
      <c r="C91" s="20"/>
      <c r="D91" s="20"/>
      <c r="E91" s="15" t="s">
        <v>2119</v>
      </c>
      <c r="F91" s="20"/>
      <c r="G91" s="22"/>
      <c r="H91" s="20"/>
      <c r="I91" s="21">
        <v>12668463.619999999</v>
      </c>
      <c r="J91" s="21"/>
      <c r="K91" s="21">
        <v>12564256.17</v>
      </c>
      <c r="L91" s="23">
        <f>I91/K91*100</f>
        <v>100.8293960946834</v>
      </c>
      <c r="M91" s="20"/>
    </row>
    <row r="92" spans="1:13" ht="60" x14ac:dyDescent="0.2">
      <c r="B92" s="24" t="s">
        <v>2125</v>
      </c>
      <c r="C92" s="20"/>
      <c r="D92" s="20"/>
      <c r="E92" s="15" t="s">
        <v>2119</v>
      </c>
      <c r="F92" s="20"/>
      <c r="G92" s="16" t="s">
        <v>2119</v>
      </c>
      <c r="H92" s="20"/>
      <c r="I92" s="20"/>
      <c r="J92" s="18" t="s">
        <v>2119</v>
      </c>
      <c r="K92" s="20"/>
      <c r="L92" s="17" t="s">
        <v>2119</v>
      </c>
      <c r="M92" s="18" t="s">
        <v>2119</v>
      </c>
    </row>
    <row r="93" spans="1:13" x14ac:dyDescent="0.2">
      <c r="B93" s="24" t="s">
        <v>2122</v>
      </c>
      <c r="C93" s="20"/>
      <c r="D93" s="20"/>
      <c r="E93" s="20"/>
      <c r="F93" s="20"/>
      <c r="G93" s="22"/>
      <c r="H93" s="20">
        <f>74186870171.04/1000</f>
        <v>74186870.171039999</v>
      </c>
      <c r="I93" s="20">
        <f>46859966919.1/1000</f>
        <v>46859966.919100001</v>
      </c>
      <c r="J93" s="20">
        <f>I93/H93*100</f>
        <v>63.164771355177784</v>
      </c>
      <c r="K93" s="20">
        <f>43010005192.69/1000</f>
        <v>43010005.19269</v>
      </c>
      <c r="L93" s="20">
        <f>I93/K93*100</f>
        <v>108.95131658125059</v>
      </c>
      <c r="M93" s="20">
        <v>5861840.1790999994</v>
      </c>
    </row>
    <row r="94" spans="1:13" ht="36" x14ac:dyDescent="0.2">
      <c r="B94" s="24" t="s">
        <v>2123</v>
      </c>
      <c r="C94" s="18"/>
      <c r="D94" s="18"/>
      <c r="E94" s="18"/>
      <c r="F94" s="18"/>
      <c r="G94" s="25"/>
      <c r="H94" s="25">
        <f>H93/H83*100</f>
        <v>94.489098381914758</v>
      </c>
      <c r="I94" s="25">
        <f>I93/I83*100</f>
        <v>94.451691387645212</v>
      </c>
      <c r="J94" s="25"/>
      <c r="K94" s="25">
        <f t="shared" ref="K94" si="9">K93/K83*100</f>
        <v>89.111137379790264</v>
      </c>
      <c r="L94" s="25"/>
      <c r="M94" s="25">
        <v>96.473356521496726</v>
      </c>
    </row>
    <row r="95" spans="1:13" x14ac:dyDescent="0.2">
      <c r="B95" s="19" t="s">
        <v>2124</v>
      </c>
      <c r="C95" s="20"/>
      <c r="D95" s="20">
        <f>2955141.31/1000</f>
        <v>2955.14131</v>
      </c>
      <c r="E95" s="20"/>
      <c r="F95" s="20">
        <f>12344083.61/1000</f>
        <v>12344.08361</v>
      </c>
      <c r="G95" s="22">
        <f>D95/F95*100</f>
        <v>23.939738285683891</v>
      </c>
      <c r="H95" s="26"/>
      <c r="I95" s="20"/>
      <c r="J95" s="20"/>
      <c r="K95" s="20"/>
      <c r="L95" s="20"/>
      <c r="M95" s="20"/>
    </row>
  </sheetData>
  <mergeCells count="4">
    <mergeCell ref="H2:M2"/>
    <mergeCell ref="A2:A3"/>
    <mergeCell ref="B2:B3"/>
    <mergeCell ref="C2:G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tabSelected="1" workbookViewId="0">
      <selection activeCell="D8" sqref="D8"/>
    </sheetView>
  </sheetViews>
  <sheetFormatPr defaultRowHeight="12.75" x14ac:dyDescent="0.2"/>
  <cols>
    <col min="1" max="1" width="25.42578125" style="6" customWidth="1"/>
    <col min="2" max="2" width="30.7109375" style="2" customWidth="1"/>
    <col min="3" max="3" width="14.140625" style="6" customWidth="1"/>
    <col min="4" max="5" width="15.28515625" style="6" customWidth="1"/>
    <col min="6" max="6" width="14.140625" style="6" customWidth="1"/>
    <col min="7" max="7" width="15.28515625" style="6" customWidth="1"/>
    <col min="8" max="13" width="14.140625" style="6" customWidth="1"/>
  </cols>
  <sheetData>
    <row r="1" spans="1:13" ht="12.75" customHeight="1" x14ac:dyDescent="0.2">
      <c r="A1" s="34" t="s">
        <v>2126</v>
      </c>
      <c r="B1" s="34" t="s">
        <v>2127</v>
      </c>
      <c r="C1" s="35" t="s">
        <v>14</v>
      </c>
      <c r="D1" s="35"/>
      <c r="E1" s="35"/>
      <c r="F1" s="35"/>
      <c r="G1" s="35"/>
      <c r="H1" s="36" t="s">
        <v>2128</v>
      </c>
      <c r="I1" s="36"/>
      <c r="J1" s="36"/>
      <c r="K1" s="36"/>
      <c r="L1" s="36"/>
      <c r="M1" s="36"/>
    </row>
    <row r="2" spans="1:13" ht="177" customHeight="1" x14ac:dyDescent="0.2">
      <c r="A2" s="34"/>
      <c r="B2" s="34"/>
      <c r="C2" s="27" t="s">
        <v>2137</v>
      </c>
      <c r="D2" s="28" t="s">
        <v>2132</v>
      </c>
      <c r="E2" s="27" t="s">
        <v>2129</v>
      </c>
      <c r="F2" s="29" t="s">
        <v>2133</v>
      </c>
      <c r="G2" s="27" t="s">
        <v>2130</v>
      </c>
      <c r="H2" s="27" t="s">
        <v>2138</v>
      </c>
      <c r="I2" s="28" t="s">
        <v>2132</v>
      </c>
      <c r="J2" s="30" t="s">
        <v>2129</v>
      </c>
      <c r="K2" s="29" t="s">
        <v>2133</v>
      </c>
      <c r="L2" s="30" t="s">
        <v>2130</v>
      </c>
      <c r="M2" s="30" t="s">
        <v>2135</v>
      </c>
    </row>
    <row r="3" spans="1:13" x14ac:dyDescent="0.2">
      <c r="A3" s="7" t="s">
        <v>92</v>
      </c>
      <c r="B3" s="4" t="s">
        <v>88</v>
      </c>
      <c r="C3" s="5">
        <v>7514183.8675100002</v>
      </c>
      <c r="D3" s="5">
        <v>-6903397.6887100004</v>
      </c>
      <c r="E3" s="8" t="str">
        <f>IF(C3=0," ",IF(D3/C3*100&gt;200,"свыше 200",IF(D3/C3&gt;0,D3/C3*100,"")))</f>
        <v/>
      </c>
      <c r="F3" s="5">
        <v>-4811985.8799599996</v>
      </c>
      <c r="G3" s="8">
        <f>IF(F3=0," ",IF(D3/F3*100&gt;200,"свыше 200",IF(D3/F3&gt;0,D3/F3*100,"")))</f>
        <v>143.46255082459606</v>
      </c>
      <c r="H3" s="5">
        <v>5759971.6203500004</v>
      </c>
      <c r="I3" s="5">
        <v>-5769128.1359099997</v>
      </c>
      <c r="J3" s="8" t="str">
        <f>IF(H3=0," ",IF(I3/H3*100&gt;200,"свыше 200",IF(I3/H3&gt;0,I3/H3*100,"")))</f>
        <v/>
      </c>
      <c r="K3" s="5">
        <v>-4441619.8525099996</v>
      </c>
      <c r="L3" s="5"/>
      <c r="M3" s="5">
        <v>1050130.71368</v>
      </c>
    </row>
    <row r="4" spans="1:13" ht="38.25" x14ac:dyDescent="0.2">
      <c r="A4" s="7" t="s">
        <v>50</v>
      </c>
      <c r="B4" s="4" t="s">
        <v>103</v>
      </c>
      <c r="C4" s="5">
        <v>-214637.611</v>
      </c>
      <c r="D4" s="5">
        <v>7078329.3399200002</v>
      </c>
      <c r="E4" s="8" t="str">
        <f t="shared" ref="E4:E67" si="0">IF(C4=0," ",IF(D4/C4*100&gt;200,"свыше 200",IF(D4/C4&gt;0,D4/C4*100,"")))</f>
        <v/>
      </c>
      <c r="F4" s="5">
        <v>7836254.0997799998</v>
      </c>
      <c r="G4" s="8">
        <f t="shared" ref="G4:G67" si="1">IF(F4=0," ",IF(D4/F4*100&gt;200,"свыше 200",IF(D4/F4&gt;0,D4/F4*100,"")))</f>
        <v>90.3279711172041</v>
      </c>
      <c r="H4" s="5">
        <v>-349101.03544000001</v>
      </c>
      <c r="I4" s="5">
        <v>6295529.4825799996</v>
      </c>
      <c r="J4" s="8" t="str">
        <f t="shared" ref="J4:J67" si="2">IF(H4=0," ",IF(I4/H4*100&gt;200,"свыше 200",IF(I4/H4&gt;0,I4/H4*100,"")))</f>
        <v/>
      </c>
      <c r="K4" s="5">
        <v>7156650.47743</v>
      </c>
      <c r="L4" s="5"/>
      <c r="M4" s="5">
        <v>447071.24416999985</v>
      </c>
    </row>
    <row r="5" spans="1:13" ht="25.5" x14ac:dyDescent="0.2">
      <c r="A5" s="7" t="s">
        <v>79</v>
      </c>
      <c r="B5" s="4" t="s">
        <v>56</v>
      </c>
      <c r="C5" s="5">
        <v>71128.136459999994</v>
      </c>
      <c r="D5" s="5">
        <v>-60000</v>
      </c>
      <c r="E5" s="8" t="str">
        <f t="shared" si="0"/>
        <v/>
      </c>
      <c r="F5" s="5">
        <v>-152700</v>
      </c>
      <c r="G5" s="8">
        <f t="shared" si="1"/>
        <v>39.292730844793709</v>
      </c>
      <c r="H5" s="5"/>
      <c r="I5" s="5"/>
      <c r="J5" s="8" t="str">
        <f t="shared" si="2"/>
        <v xml:space="preserve"> </v>
      </c>
      <c r="K5" s="5"/>
      <c r="L5" s="5"/>
      <c r="M5" s="5"/>
    </row>
    <row r="6" spans="1:13" ht="38.25" x14ac:dyDescent="0.2">
      <c r="A6" s="7" t="s">
        <v>1</v>
      </c>
      <c r="B6" s="4" t="s">
        <v>42</v>
      </c>
      <c r="C6" s="5">
        <v>231752.5368</v>
      </c>
      <c r="D6" s="5">
        <v>100000</v>
      </c>
      <c r="E6" s="8">
        <f t="shared" si="0"/>
        <v>43.149473736418663</v>
      </c>
      <c r="F6" s="5"/>
      <c r="G6" s="8" t="str">
        <f t="shared" si="1"/>
        <v xml:space="preserve"> </v>
      </c>
      <c r="H6" s="5"/>
      <c r="I6" s="5"/>
      <c r="J6" s="8" t="str">
        <f t="shared" si="2"/>
        <v xml:space="preserve"> </v>
      </c>
      <c r="K6" s="5"/>
      <c r="L6" s="5"/>
      <c r="M6" s="5"/>
    </row>
    <row r="7" spans="1:13" ht="51" x14ac:dyDescent="0.2">
      <c r="A7" s="7" t="s">
        <v>21</v>
      </c>
      <c r="B7" s="4" t="s">
        <v>72</v>
      </c>
      <c r="C7" s="5">
        <v>-160624.40033999999</v>
      </c>
      <c r="D7" s="5">
        <v>-160000</v>
      </c>
      <c r="E7" s="8">
        <f t="shared" si="0"/>
        <v>99.611266819562715</v>
      </c>
      <c r="F7" s="5">
        <v>-152700</v>
      </c>
      <c r="G7" s="8">
        <f t="shared" si="1"/>
        <v>104.78061558611658</v>
      </c>
      <c r="H7" s="5"/>
      <c r="I7" s="5"/>
      <c r="J7" s="8" t="str">
        <f t="shared" si="2"/>
        <v xml:space="preserve"> </v>
      </c>
      <c r="K7" s="5"/>
      <c r="L7" s="5"/>
      <c r="M7" s="5"/>
    </row>
    <row r="8" spans="1:13" ht="38.25" x14ac:dyDescent="0.2">
      <c r="A8" s="7" t="s">
        <v>57</v>
      </c>
      <c r="B8" s="4" t="s">
        <v>34</v>
      </c>
      <c r="C8" s="5">
        <v>187976.2</v>
      </c>
      <c r="D8" s="5">
        <v>100000</v>
      </c>
      <c r="E8" s="8">
        <f t="shared" si="0"/>
        <v>53.198224030488959</v>
      </c>
      <c r="F8" s="5"/>
      <c r="G8" s="8" t="str">
        <f t="shared" si="1"/>
        <v xml:space="preserve"> </v>
      </c>
      <c r="H8" s="5"/>
      <c r="I8" s="5"/>
      <c r="J8" s="8" t="str">
        <f t="shared" si="2"/>
        <v xml:space="preserve"> </v>
      </c>
      <c r="K8" s="5"/>
      <c r="L8" s="5"/>
      <c r="M8" s="5"/>
    </row>
    <row r="9" spans="1:13" ht="38.25" x14ac:dyDescent="0.2">
      <c r="A9" s="7" t="s">
        <v>83</v>
      </c>
      <c r="B9" s="4" t="s">
        <v>89</v>
      </c>
      <c r="C9" s="5">
        <v>-160000</v>
      </c>
      <c r="D9" s="5">
        <v>-160000</v>
      </c>
      <c r="E9" s="8">
        <f t="shared" si="0"/>
        <v>100</v>
      </c>
      <c r="F9" s="5">
        <v>-150000</v>
      </c>
      <c r="G9" s="8">
        <f t="shared" si="1"/>
        <v>106.66666666666667</v>
      </c>
      <c r="H9" s="5"/>
      <c r="I9" s="5"/>
      <c r="J9" s="8" t="str">
        <f t="shared" si="2"/>
        <v xml:space="preserve"> </v>
      </c>
      <c r="K9" s="5"/>
      <c r="L9" s="5"/>
      <c r="M9" s="5"/>
    </row>
    <row r="10" spans="1:13" ht="51" x14ac:dyDescent="0.2">
      <c r="A10" s="7" t="s">
        <v>61</v>
      </c>
      <c r="B10" s="4" t="s">
        <v>70</v>
      </c>
      <c r="C10" s="5">
        <v>25696.486110000002</v>
      </c>
      <c r="D10" s="5"/>
      <c r="E10" s="8" t="str">
        <f t="shared" si="0"/>
        <v/>
      </c>
      <c r="F10" s="5"/>
      <c r="G10" s="8" t="str">
        <f t="shared" si="1"/>
        <v xml:space="preserve"> </v>
      </c>
      <c r="H10" s="5"/>
      <c r="I10" s="5"/>
      <c r="J10" s="8" t="str">
        <f t="shared" si="2"/>
        <v xml:space="preserve"> </v>
      </c>
      <c r="K10" s="5"/>
      <c r="L10" s="5"/>
      <c r="M10" s="5"/>
    </row>
    <row r="11" spans="1:13" ht="51" x14ac:dyDescent="0.2">
      <c r="A11" s="7" t="s">
        <v>95</v>
      </c>
      <c r="B11" s="4" t="s">
        <v>113</v>
      </c>
      <c r="C11" s="5">
        <v>-624.40034000000003</v>
      </c>
      <c r="D11" s="5"/>
      <c r="E11" s="8" t="str">
        <f t="shared" si="0"/>
        <v/>
      </c>
      <c r="F11" s="5"/>
      <c r="G11" s="8" t="str">
        <f t="shared" si="1"/>
        <v xml:space="preserve"> </v>
      </c>
      <c r="H11" s="5"/>
      <c r="I11" s="5"/>
      <c r="J11" s="8" t="str">
        <f t="shared" si="2"/>
        <v xml:space="preserve"> </v>
      </c>
      <c r="K11" s="5"/>
      <c r="L11" s="5"/>
      <c r="M11" s="5"/>
    </row>
    <row r="12" spans="1:13" ht="51" x14ac:dyDescent="0.2">
      <c r="A12" s="7" t="s">
        <v>45</v>
      </c>
      <c r="B12" s="4" t="s">
        <v>22</v>
      </c>
      <c r="C12" s="5">
        <v>18079.850689999999</v>
      </c>
      <c r="D12" s="5"/>
      <c r="E12" s="8" t="str">
        <f t="shared" si="0"/>
        <v/>
      </c>
      <c r="F12" s="5"/>
      <c r="G12" s="8" t="str">
        <f t="shared" si="1"/>
        <v xml:space="preserve"> </v>
      </c>
      <c r="H12" s="5"/>
      <c r="I12" s="5"/>
      <c r="J12" s="8" t="str">
        <f t="shared" si="2"/>
        <v xml:space="preserve"> </v>
      </c>
      <c r="K12" s="5"/>
      <c r="L12" s="5"/>
      <c r="M12" s="5"/>
    </row>
    <row r="13" spans="1:13" ht="51" x14ac:dyDescent="0.2">
      <c r="A13" s="7" t="s">
        <v>67</v>
      </c>
      <c r="B13" s="4" t="s">
        <v>112</v>
      </c>
      <c r="C13" s="5"/>
      <c r="D13" s="5"/>
      <c r="E13" s="8" t="str">
        <f t="shared" si="0"/>
        <v xml:space="preserve"> </v>
      </c>
      <c r="F13" s="5">
        <v>-2700</v>
      </c>
      <c r="G13" s="8" t="str">
        <f t="shared" si="1"/>
        <v/>
      </c>
      <c r="H13" s="5"/>
      <c r="I13" s="5"/>
      <c r="J13" s="8" t="str">
        <f t="shared" si="2"/>
        <v xml:space="preserve"> </v>
      </c>
      <c r="K13" s="5"/>
      <c r="L13" s="5"/>
      <c r="M13" s="5"/>
    </row>
    <row r="14" spans="1:13" ht="38.25" x14ac:dyDescent="0.2">
      <c r="A14" s="7" t="s">
        <v>104</v>
      </c>
      <c r="B14" s="4" t="s">
        <v>117</v>
      </c>
      <c r="C14" s="5">
        <v>-72341.740779999993</v>
      </c>
      <c r="D14" s="5">
        <v>-70673.466629999995</v>
      </c>
      <c r="E14" s="8">
        <f t="shared" si="0"/>
        <v>97.69389825014936</v>
      </c>
      <c r="F14" s="5">
        <v>1584653.5549999999</v>
      </c>
      <c r="G14" s="8" t="str">
        <f t="shared" si="1"/>
        <v/>
      </c>
      <c r="H14" s="5">
        <v>-72341.740779999993</v>
      </c>
      <c r="I14" s="5">
        <v>-480673.46662999998</v>
      </c>
      <c r="J14" s="8" t="str">
        <f t="shared" si="2"/>
        <v>свыше 200</v>
      </c>
      <c r="K14" s="5">
        <v>1286653.5549999999</v>
      </c>
      <c r="L14" s="5"/>
      <c r="M14" s="5"/>
    </row>
    <row r="15" spans="1:13" ht="51" x14ac:dyDescent="0.2">
      <c r="A15" s="7" t="s">
        <v>38</v>
      </c>
      <c r="B15" s="4" t="s">
        <v>5</v>
      </c>
      <c r="C15" s="5">
        <v>-72341.740779999993</v>
      </c>
      <c r="D15" s="5">
        <v>-70673.466629999995</v>
      </c>
      <c r="E15" s="8">
        <f t="shared" si="0"/>
        <v>97.69389825014936</v>
      </c>
      <c r="F15" s="5">
        <v>1584653.5549999999</v>
      </c>
      <c r="G15" s="8" t="str">
        <f t="shared" si="1"/>
        <v/>
      </c>
      <c r="H15" s="5">
        <v>-72341.740779999993</v>
      </c>
      <c r="I15" s="5">
        <v>-480673.46662999998</v>
      </c>
      <c r="J15" s="8" t="str">
        <f t="shared" si="2"/>
        <v>свыше 200</v>
      </c>
      <c r="K15" s="5">
        <v>1286653.5549999999</v>
      </c>
      <c r="L15" s="5"/>
      <c r="M15" s="5"/>
    </row>
    <row r="16" spans="1:13" ht="51" x14ac:dyDescent="0.2">
      <c r="A16" s="7" t="s">
        <v>94</v>
      </c>
      <c r="B16" s="4" t="s">
        <v>59</v>
      </c>
      <c r="C16" s="5">
        <v>7017557.7999999998</v>
      </c>
      <c r="D16" s="5">
        <v>926543.53336999996</v>
      </c>
      <c r="E16" s="8">
        <f t="shared" si="0"/>
        <v>13.203219122327713</v>
      </c>
      <c r="F16" s="5">
        <v>1586653.5549999999</v>
      </c>
      <c r="G16" s="8">
        <f t="shared" si="1"/>
        <v>58.396083407760678</v>
      </c>
      <c r="H16" s="5">
        <v>6549442</v>
      </c>
      <c r="I16" s="5">
        <v>516543.53337000002</v>
      </c>
      <c r="J16" s="8">
        <f t="shared" si="2"/>
        <v>7.8868327007094647</v>
      </c>
      <c r="K16" s="5">
        <v>1288653.5549999999</v>
      </c>
      <c r="L16" s="5"/>
      <c r="M16" s="5"/>
    </row>
    <row r="17" spans="1:13" ht="63.75" x14ac:dyDescent="0.2">
      <c r="A17" s="7" t="s">
        <v>121</v>
      </c>
      <c r="B17" s="4" t="s">
        <v>58</v>
      </c>
      <c r="C17" s="5">
        <v>-7089899.5407800004</v>
      </c>
      <c r="D17" s="5">
        <v>-997217</v>
      </c>
      <c r="E17" s="8">
        <f t="shared" si="0"/>
        <v>14.065319180676155</v>
      </c>
      <c r="F17" s="5">
        <v>-2000</v>
      </c>
      <c r="G17" s="8" t="str">
        <f t="shared" si="1"/>
        <v>свыше 200</v>
      </c>
      <c r="H17" s="5">
        <v>-6621783.7407799996</v>
      </c>
      <c r="I17" s="5">
        <v>-997217</v>
      </c>
      <c r="J17" s="8">
        <f t="shared" si="2"/>
        <v>15.059643126951997</v>
      </c>
      <c r="K17" s="5">
        <v>-2000</v>
      </c>
      <c r="L17" s="5"/>
      <c r="M17" s="5"/>
    </row>
    <row r="18" spans="1:13" ht="63.75" x14ac:dyDescent="0.2">
      <c r="A18" s="7" t="s">
        <v>12</v>
      </c>
      <c r="B18" s="4" t="s">
        <v>31</v>
      </c>
      <c r="C18" s="5">
        <v>6549442</v>
      </c>
      <c r="D18" s="5">
        <v>516543.53337000002</v>
      </c>
      <c r="E18" s="8">
        <f t="shared" si="0"/>
        <v>7.8868327007094647</v>
      </c>
      <c r="F18" s="5">
        <v>1288653.5549999999</v>
      </c>
      <c r="G18" s="8">
        <f t="shared" si="1"/>
        <v>40.083972248848532</v>
      </c>
      <c r="H18" s="5">
        <v>6549442</v>
      </c>
      <c r="I18" s="5">
        <v>516543.53337000002</v>
      </c>
      <c r="J18" s="8">
        <f t="shared" si="2"/>
        <v>7.8868327007094647</v>
      </c>
      <c r="K18" s="5">
        <v>1288653.5549999999</v>
      </c>
      <c r="L18" s="5"/>
      <c r="M18" s="5"/>
    </row>
    <row r="19" spans="1:13" ht="63.75" x14ac:dyDescent="0.2">
      <c r="A19" s="7" t="s">
        <v>32</v>
      </c>
      <c r="B19" s="4" t="s">
        <v>97</v>
      </c>
      <c r="C19" s="5">
        <v>-6621783.7407799996</v>
      </c>
      <c r="D19" s="5">
        <v>-997217</v>
      </c>
      <c r="E19" s="8">
        <f t="shared" si="0"/>
        <v>15.059643126951997</v>
      </c>
      <c r="F19" s="5">
        <v>-2000</v>
      </c>
      <c r="G19" s="8" t="str">
        <f t="shared" si="1"/>
        <v>свыше 200</v>
      </c>
      <c r="H19" s="5">
        <v>-6621783.7407799996</v>
      </c>
      <c r="I19" s="5">
        <v>-997217</v>
      </c>
      <c r="J19" s="8">
        <f t="shared" si="2"/>
        <v>15.059643126951997</v>
      </c>
      <c r="K19" s="5">
        <v>-2000</v>
      </c>
      <c r="L19" s="5"/>
      <c r="M19" s="5"/>
    </row>
    <row r="20" spans="1:13" ht="63.75" x14ac:dyDescent="0.2">
      <c r="A20" s="7" t="s">
        <v>19</v>
      </c>
      <c r="B20" s="4" t="s">
        <v>114</v>
      </c>
      <c r="C20" s="5">
        <v>410000</v>
      </c>
      <c r="D20" s="5">
        <v>410000</v>
      </c>
      <c r="E20" s="8">
        <f t="shared" si="0"/>
        <v>100</v>
      </c>
      <c r="F20" s="5">
        <v>298000</v>
      </c>
      <c r="G20" s="8">
        <f t="shared" si="1"/>
        <v>137.58389261744966</v>
      </c>
      <c r="H20" s="5"/>
      <c r="I20" s="5"/>
      <c r="J20" s="8" t="str">
        <f t="shared" si="2"/>
        <v xml:space="preserve"> </v>
      </c>
      <c r="K20" s="5"/>
      <c r="L20" s="5"/>
      <c r="M20" s="5"/>
    </row>
    <row r="21" spans="1:13" ht="63.75" x14ac:dyDescent="0.2">
      <c r="A21" s="7" t="s">
        <v>44</v>
      </c>
      <c r="B21" s="4" t="s">
        <v>77</v>
      </c>
      <c r="C21" s="5">
        <v>-410000</v>
      </c>
      <c r="D21" s="5"/>
      <c r="E21" s="8" t="str">
        <f t="shared" si="0"/>
        <v/>
      </c>
      <c r="F21" s="5"/>
      <c r="G21" s="8" t="str">
        <f t="shared" si="1"/>
        <v xml:space="preserve"> </v>
      </c>
      <c r="H21" s="5"/>
      <c r="I21" s="5"/>
      <c r="J21" s="8" t="str">
        <f t="shared" si="2"/>
        <v xml:space="preserve"> </v>
      </c>
      <c r="K21" s="5"/>
      <c r="L21" s="5"/>
      <c r="M21" s="5"/>
    </row>
    <row r="22" spans="1:13" ht="63.75" x14ac:dyDescent="0.2">
      <c r="A22" s="7" t="s">
        <v>24</v>
      </c>
      <c r="B22" s="4" t="s">
        <v>7</v>
      </c>
      <c r="C22" s="5">
        <v>51177.4</v>
      </c>
      <c r="D22" s="5"/>
      <c r="E22" s="8" t="str">
        <f t="shared" si="0"/>
        <v/>
      </c>
      <c r="F22" s="5"/>
      <c r="G22" s="8" t="str">
        <f t="shared" si="1"/>
        <v xml:space="preserve"> </v>
      </c>
      <c r="H22" s="5"/>
      <c r="I22" s="5"/>
      <c r="J22" s="8" t="str">
        <f t="shared" si="2"/>
        <v xml:space="preserve"> </v>
      </c>
      <c r="K22" s="5"/>
      <c r="L22" s="5"/>
      <c r="M22" s="5"/>
    </row>
    <row r="23" spans="1:13" ht="63.75" x14ac:dyDescent="0.2">
      <c r="A23" s="7" t="s">
        <v>51</v>
      </c>
      <c r="B23" s="4" t="s">
        <v>2</v>
      </c>
      <c r="C23" s="5">
        <v>-51177.4</v>
      </c>
      <c r="D23" s="5"/>
      <c r="E23" s="8" t="str">
        <f t="shared" si="0"/>
        <v/>
      </c>
      <c r="F23" s="5"/>
      <c r="G23" s="8" t="str">
        <f t="shared" si="1"/>
        <v xml:space="preserve"> </v>
      </c>
      <c r="H23" s="5"/>
      <c r="I23" s="5"/>
      <c r="J23" s="8" t="str">
        <f t="shared" si="2"/>
        <v xml:space="preserve"> </v>
      </c>
      <c r="K23" s="5"/>
      <c r="L23" s="5"/>
      <c r="M23" s="5"/>
    </row>
    <row r="24" spans="1:13" ht="63.75" x14ac:dyDescent="0.2">
      <c r="A24" s="7" t="s">
        <v>134</v>
      </c>
      <c r="B24" s="4" t="s">
        <v>15</v>
      </c>
      <c r="C24" s="5">
        <v>6938.4</v>
      </c>
      <c r="D24" s="5"/>
      <c r="E24" s="8" t="str">
        <f t="shared" si="0"/>
        <v/>
      </c>
      <c r="F24" s="5"/>
      <c r="G24" s="8" t="str">
        <f t="shared" si="1"/>
        <v xml:space="preserve"> </v>
      </c>
      <c r="H24" s="5"/>
      <c r="I24" s="5"/>
      <c r="J24" s="8" t="str">
        <f t="shared" si="2"/>
        <v xml:space="preserve"> </v>
      </c>
      <c r="K24" s="5"/>
      <c r="L24" s="5"/>
      <c r="M24" s="5"/>
    </row>
    <row r="25" spans="1:13" ht="63.75" x14ac:dyDescent="0.2">
      <c r="A25" s="7" t="s">
        <v>18</v>
      </c>
      <c r="B25" s="4" t="s">
        <v>80</v>
      </c>
      <c r="C25" s="5">
        <v>-6938.4</v>
      </c>
      <c r="D25" s="5"/>
      <c r="E25" s="8" t="str">
        <f t="shared" si="0"/>
        <v/>
      </c>
      <c r="F25" s="5"/>
      <c r="G25" s="8" t="str">
        <f t="shared" si="1"/>
        <v xml:space="preserve"> </v>
      </c>
      <c r="H25" s="5"/>
      <c r="I25" s="5"/>
      <c r="J25" s="8" t="str">
        <f t="shared" si="2"/>
        <v xml:space="preserve"> </v>
      </c>
      <c r="K25" s="5"/>
      <c r="L25" s="5"/>
      <c r="M25" s="5"/>
    </row>
    <row r="26" spans="1:13" ht="38.25" x14ac:dyDescent="0.2">
      <c r="A26" s="7" t="s">
        <v>13</v>
      </c>
      <c r="B26" s="4" t="s">
        <v>86</v>
      </c>
      <c r="C26" s="5">
        <v>-213424.00667999999</v>
      </c>
      <c r="D26" s="5">
        <v>7209002.8065499999</v>
      </c>
      <c r="E26" s="8" t="str">
        <f t="shared" si="0"/>
        <v/>
      </c>
      <c r="F26" s="5">
        <v>6404300.5447800001</v>
      </c>
      <c r="G26" s="8">
        <f t="shared" si="1"/>
        <v>112.56502964130711</v>
      </c>
      <c r="H26" s="5">
        <v>-276759.29466000001</v>
      </c>
      <c r="I26" s="5">
        <v>6776202.9492100002</v>
      </c>
      <c r="J26" s="8" t="str">
        <f t="shared" si="2"/>
        <v/>
      </c>
      <c r="K26" s="5">
        <v>5869996.9224300003</v>
      </c>
      <c r="L26" s="5"/>
      <c r="M26" s="5">
        <v>447071.24416999985</v>
      </c>
    </row>
    <row r="27" spans="1:13" ht="51" x14ac:dyDescent="0.2">
      <c r="A27" s="7" t="s">
        <v>93</v>
      </c>
      <c r="B27" s="4" t="s">
        <v>11</v>
      </c>
      <c r="C27" s="5">
        <v>2683.9333200000001</v>
      </c>
      <c r="D27" s="5">
        <v>2683.9333200000001</v>
      </c>
      <c r="E27" s="8">
        <f t="shared" si="0"/>
        <v>100</v>
      </c>
      <c r="F27" s="5">
        <v>5367.8666899999998</v>
      </c>
      <c r="G27" s="8">
        <f t="shared" si="1"/>
        <v>49.99999953426564</v>
      </c>
      <c r="H27" s="5"/>
      <c r="I27" s="5"/>
      <c r="J27" s="8" t="str">
        <f t="shared" si="2"/>
        <v xml:space="preserve"> </v>
      </c>
      <c r="K27" s="5"/>
      <c r="L27" s="5"/>
      <c r="M27" s="5"/>
    </row>
    <row r="28" spans="1:13" ht="51" x14ac:dyDescent="0.2">
      <c r="A28" s="7" t="s">
        <v>124</v>
      </c>
      <c r="B28" s="4" t="s">
        <v>99</v>
      </c>
      <c r="C28" s="5">
        <v>2683.9333200000001</v>
      </c>
      <c r="D28" s="5">
        <v>2683.9333200000001</v>
      </c>
      <c r="E28" s="8">
        <f t="shared" si="0"/>
        <v>100</v>
      </c>
      <c r="F28" s="5">
        <v>5367.8666899999998</v>
      </c>
      <c r="G28" s="8">
        <f t="shared" si="1"/>
        <v>49.99999953426564</v>
      </c>
      <c r="H28" s="5"/>
      <c r="I28" s="5"/>
      <c r="J28" s="8" t="str">
        <f t="shared" si="2"/>
        <v xml:space="preserve"> </v>
      </c>
      <c r="K28" s="5"/>
      <c r="L28" s="5"/>
      <c r="M28" s="5"/>
    </row>
    <row r="29" spans="1:13" ht="51" x14ac:dyDescent="0.2">
      <c r="A29" s="7" t="s">
        <v>6</v>
      </c>
      <c r="B29" s="4" t="s">
        <v>110</v>
      </c>
      <c r="C29" s="5">
        <v>2683.9333200000001</v>
      </c>
      <c r="D29" s="5">
        <v>2683.9333200000001</v>
      </c>
      <c r="E29" s="8">
        <f t="shared" si="0"/>
        <v>100</v>
      </c>
      <c r="F29" s="5">
        <v>5367.8666899999998</v>
      </c>
      <c r="G29" s="8">
        <f t="shared" si="1"/>
        <v>49.99999953426564</v>
      </c>
      <c r="H29" s="5"/>
      <c r="I29" s="5"/>
      <c r="J29" s="8" t="str">
        <f t="shared" si="2"/>
        <v xml:space="preserve"> </v>
      </c>
      <c r="K29" s="5"/>
      <c r="L29" s="5"/>
      <c r="M29" s="5"/>
    </row>
    <row r="30" spans="1:13" ht="38.25" x14ac:dyDescent="0.2">
      <c r="A30" s="7" t="s">
        <v>8</v>
      </c>
      <c r="B30" s="4" t="s">
        <v>130</v>
      </c>
      <c r="C30" s="5">
        <v>-216107.94</v>
      </c>
      <c r="D30" s="5">
        <v>16401.195</v>
      </c>
      <c r="E30" s="8" t="str">
        <f t="shared" si="0"/>
        <v/>
      </c>
      <c r="F30" s="5">
        <v>16401.195</v>
      </c>
      <c r="G30" s="8">
        <f t="shared" si="1"/>
        <v>100</v>
      </c>
      <c r="H30" s="5">
        <v>-276759.29466000001</v>
      </c>
      <c r="I30" s="5">
        <v>-63322.605000000003</v>
      </c>
      <c r="J30" s="8">
        <f t="shared" si="2"/>
        <v>22.880028321286229</v>
      </c>
      <c r="K30" s="5">
        <v>-181598.80499999999</v>
      </c>
      <c r="L30" s="5"/>
      <c r="M30" s="5">
        <v>1822.3549999999959</v>
      </c>
    </row>
    <row r="31" spans="1:13" ht="38.25" x14ac:dyDescent="0.2">
      <c r="A31" s="7" t="s">
        <v>3</v>
      </c>
      <c r="B31" s="4" t="s">
        <v>107</v>
      </c>
      <c r="C31" s="5">
        <v>-535576.19999999995</v>
      </c>
      <c r="D31" s="5"/>
      <c r="E31" s="8" t="str">
        <f t="shared" si="0"/>
        <v/>
      </c>
      <c r="F31" s="5"/>
      <c r="G31" s="8" t="str">
        <f t="shared" si="1"/>
        <v xml:space="preserve"> </v>
      </c>
      <c r="H31" s="5">
        <v>-650000</v>
      </c>
      <c r="I31" s="5">
        <v>-124723.8</v>
      </c>
      <c r="J31" s="8">
        <f t="shared" si="2"/>
        <v>19.188276923076923</v>
      </c>
      <c r="K31" s="5">
        <v>-200000</v>
      </c>
      <c r="L31" s="5"/>
      <c r="M31" s="5"/>
    </row>
    <row r="32" spans="1:13" ht="38.25" x14ac:dyDescent="0.2">
      <c r="A32" s="7" t="s">
        <v>25</v>
      </c>
      <c r="B32" s="4" t="s">
        <v>37</v>
      </c>
      <c r="C32" s="5">
        <v>319468.26</v>
      </c>
      <c r="D32" s="5">
        <v>16401.195</v>
      </c>
      <c r="E32" s="8">
        <f t="shared" si="0"/>
        <v>5.1339043822381605</v>
      </c>
      <c r="F32" s="5">
        <v>16401.195</v>
      </c>
      <c r="G32" s="8">
        <f t="shared" si="1"/>
        <v>100</v>
      </c>
      <c r="H32" s="5">
        <v>373240.70533999999</v>
      </c>
      <c r="I32" s="5">
        <v>61401.195</v>
      </c>
      <c r="J32" s="8">
        <f t="shared" si="2"/>
        <v>16.450830287673789</v>
      </c>
      <c r="K32" s="5">
        <v>18401.195</v>
      </c>
      <c r="L32" s="5"/>
      <c r="M32" s="5">
        <v>1822.3550000000032</v>
      </c>
    </row>
    <row r="33" spans="1:13" ht="51" x14ac:dyDescent="0.2">
      <c r="A33" s="7" t="s">
        <v>55</v>
      </c>
      <c r="B33" s="4" t="s">
        <v>116</v>
      </c>
      <c r="C33" s="5">
        <v>21868.26</v>
      </c>
      <c r="D33" s="5">
        <v>16401.195</v>
      </c>
      <c r="E33" s="8">
        <f t="shared" si="0"/>
        <v>75</v>
      </c>
      <c r="F33" s="5">
        <v>16401.195</v>
      </c>
      <c r="G33" s="8">
        <f t="shared" si="1"/>
        <v>100</v>
      </c>
      <c r="H33" s="5">
        <v>21868.26</v>
      </c>
      <c r="I33" s="5">
        <v>16401.195</v>
      </c>
      <c r="J33" s="8">
        <f t="shared" si="2"/>
        <v>75</v>
      </c>
      <c r="K33" s="5">
        <v>16401.195</v>
      </c>
      <c r="L33" s="5"/>
      <c r="M33" s="5">
        <v>1822.3549999999996</v>
      </c>
    </row>
    <row r="34" spans="1:13" ht="63.75" x14ac:dyDescent="0.2">
      <c r="A34" s="7" t="s">
        <v>125</v>
      </c>
      <c r="B34" s="4" t="s">
        <v>53</v>
      </c>
      <c r="C34" s="5">
        <v>21868.26</v>
      </c>
      <c r="D34" s="5">
        <v>16401.195</v>
      </c>
      <c r="E34" s="8">
        <f t="shared" si="0"/>
        <v>75</v>
      </c>
      <c r="F34" s="5">
        <v>16401.195</v>
      </c>
      <c r="G34" s="8">
        <f t="shared" si="1"/>
        <v>100</v>
      </c>
      <c r="H34" s="5">
        <v>21868.26</v>
      </c>
      <c r="I34" s="5">
        <v>16401.195</v>
      </c>
      <c r="J34" s="8">
        <f t="shared" si="2"/>
        <v>75</v>
      </c>
      <c r="K34" s="5">
        <v>16401.195</v>
      </c>
      <c r="L34" s="5"/>
      <c r="M34" s="5">
        <v>1822.3549999999996</v>
      </c>
    </row>
    <row r="35" spans="1:13" ht="63.75" x14ac:dyDescent="0.2">
      <c r="A35" s="7" t="s">
        <v>62</v>
      </c>
      <c r="B35" s="4" t="s">
        <v>75</v>
      </c>
      <c r="C35" s="5">
        <v>-535576.19999999995</v>
      </c>
      <c r="D35" s="5"/>
      <c r="E35" s="8" t="str">
        <f t="shared" si="0"/>
        <v/>
      </c>
      <c r="F35" s="5"/>
      <c r="G35" s="8" t="str">
        <f t="shared" si="1"/>
        <v xml:space="preserve"> </v>
      </c>
      <c r="H35" s="5">
        <v>-650000</v>
      </c>
      <c r="I35" s="5">
        <v>-124723.8</v>
      </c>
      <c r="J35" s="8">
        <f t="shared" si="2"/>
        <v>19.188276923076923</v>
      </c>
      <c r="K35" s="5">
        <v>-200000</v>
      </c>
      <c r="L35" s="5"/>
      <c r="M35" s="5"/>
    </row>
    <row r="36" spans="1:13" ht="63.75" x14ac:dyDescent="0.2">
      <c r="A36" s="7" t="s">
        <v>96</v>
      </c>
      <c r="B36" s="4" t="s">
        <v>52</v>
      </c>
      <c r="C36" s="5">
        <v>297600</v>
      </c>
      <c r="D36" s="5"/>
      <c r="E36" s="8" t="str">
        <f t="shared" si="0"/>
        <v/>
      </c>
      <c r="F36" s="5"/>
      <c r="G36" s="8" t="str">
        <f t="shared" si="1"/>
        <v xml:space="preserve"> </v>
      </c>
      <c r="H36" s="5">
        <v>351372.44533999998</v>
      </c>
      <c r="I36" s="5">
        <v>45000</v>
      </c>
      <c r="J36" s="8">
        <f t="shared" si="2"/>
        <v>12.80692342180004</v>
      </c>
      <c r="K36" s="5">
        <v>2000</v>
      </c>
      <c r="L36" s="5"/>
      <c r="M36" s="5"/>
    </row>
    <row r="37" spans="1:13" ht="76.5" x14ac:dyDescent="0.2">
      <c r="A37" s="7" t="s">
        <v>133</v>
      </c>
      <c r="B37" s="4" t="s">
        <v>78</v>
      </c>
      <c r="C37" s="5">
        <v>-525276.19999999995</v>
      </c>
      <c r="D37" s="5"/>
      <c r="E37" s="8" t="str">
        <f t="shared" si="0"/>
        <v/>
      </c>
      <c r="F37" s="5"/>
      <c r="G37" s="8" t="str">
        <f t="shared" si="1"/>
        <v xml:space="preserve"> </v>
      </c>
      <c r="H37" s="5">
        <v>-650000</v>
      </c>
      <c r="I37" s="5">
        <v>-124723.8</v>
      </c>
      <c r="J37" s="8">
        <f t="shared" si="2"/>
        <v>19.188276923076923</v>
      </c>
      <c r="K37" s="5">
        <v>-200000</v>
      </c>
      <c r="L37" s="5"/>
      <c r="M37" s="5"/>
    </row>
    <row r="38" spans="1:13" ht="76.5" x14ac:dyDescent="0.2">
      <c r="A38" s="7" t="s">
        <v>16</v>
      </c>
      <c r="B38" s="4" t="s">
        <v>122</v>
      </c>
      <c r="C38" s="5">
        <v>287300</v>
      </c>
      <c r="D38" s="5"/>
      <c r="E38" s="8" t="str">
        <f t="shared" si="0"/>
        <v/>
      </c>
      <c r="F38" s="5"/>
      <c r="G38" s="8" t="str">
        <f t="shared" si="1"/>
        <v xml:space="preserve"> </v>
      </c>
      <c r="H38" s="5">
        <v>351372.44533999998</v>
      </c>
      <c r="I38" s="5">
        <v>45000</v>
      </c>
      <c r="J38" s="8">
        <f t="shared" si="2"/>
        <v>12.80692342180004</v>
      </c>
      <c r="K38" s="5">
        <v>2000</v>
      </c>
      <c r="L38" s="5"/>
      <c r="M38" s="5"/>
    </row>
    <row r="39" spans="1:13" ht="76.5" x14ac:dyDescent="0.2">
      <c r="A39" s="7" t="s">
        <v>10</v>
      </c>
      <c r="B39" s="4" t="s">
        <v>71</v>
      </c>
      <c r="C39" s="5">
        <v>-10300</v>
      </c>
      <c r="D39" s="5"/>
      <c r="E39" s="8" t="str">
        <f t="shared" si="0"/>
        <v/>
      </c>
      <c r="F39" s="5"/>
      <c r="G39" s="8" t="str">
        <f t="shared" si="1"/>
        <v xml:space="preserve"> </v>
      </c>
      <c r="H39" s="5"/>
      <c r="I39" s="5"/>
      <c r="J39" s="8" t="str">
        <f t="shared" si="2"/>
        <v xml:space="preserve"> </v>
      </c>
      <c r="K39" s="5"/>
      <c r="L39" s="5"/>
      <c r="M39" s="5"/>
    </row>
    <row r="40" spans="1:13" ht="76.5" x14ac:dyDescent="0.2">
      <c r="A40" s="7" t="s">
        <v>30</v>
      </c>
      <c r="B40" s="4" t="s">
        <v>43</v>
      </c>
      <c r="C40" s="5">
        <v>10300</v>
      </c>
      <c r="D40" s="5"/>
      <c r="E40" s="8" t="str">
        <f t="shared" si="0"/>
        <v/>
      </c>
      <c r="F40" s="5"/>
      <c r="G40" s="8" t="str">
        <f t="shared" si="1"/>
        <v xml:space="preserve"> </v>
      </c>
      <c r="H40" s="5"/>
      <c r="I40" s="5"/>
      <c r="J40" s="8" t="str">
        <f t="shared" si="2"/>
        <v xml:space="preserve"> </v>
      </c>
      <c r="K40" s="5"/>
      <c r="L40" s="5"/>
      <c r="M40" s="5"/>
    </row>
    <row r="41" spans="1:13" ht="38.25" x14ac:dyDescent="0.2">
      <c r="A41" s="7" t="s">
        <v>29</v>
      </c>
      <c r="B41" s="4" t="s">
        <v>81</v>
      </c>
      <c r="C41" s="5"/>
      <c r="D41" s="5">
        <v>7189917.6782299997</v>
      </c>
      <c r="E41" s="8" t="str">
        <f t="shared" si="0"/>
        <v xml:space="preserve"> </v>
      </c>
      <c r="F41" s="5">
        <v>6382531.4830900002</v>
      </c>
      <c r="G41" s="8">
        <f t="shared" si="1"/>
        <v>112.6499367418571</v>
      </c>
      <c r="H41" s="5"/>
      <c r="I41" s="5">
        <v>6839525.5542099997</v>
      </c>
      <c r="J41" s="8" t="str">
        <f t="shared" si="2"/>
        <v xml:space="preserve"> </v>
      </c>
      <c r="K41" s="5">
        <v>6051595.72743</v>
      </c>
      <c r="L41" s="5"/>
      <c r="M41" s="5">
        <v>445248.8891699994</v>
      </c>
    </row>
    <row r="42" spans="1:13" ht="127.5" x14ac:dyDescent="0.2">
      <c r="A42" s="7" t="s">
        <v>98</v>
      </c>
      <c r="B42" s="4" t="s">
        <v>17</v>
      </c>
      <c r="C42" s="5"/>
      <c r="D42" s="5">
        <v>7189917.6782299997</v>
      </c>
      <c r="E42" s="8" t="str">
        <f t="shared" si="0"/>
        <v xml:space="preserve"> </v>
      </c>
      <c r="F42" s="5">
        <v>6382531.4830900002</v>
      </c>
      <c r="G42" s="8">
        <f t="shared" si="1"/>
        <v>112.6499367418571</v>
      </c>
      <c r="H42" s="5"/>
      <c r="I42" s="5">
        <v>6839525.5542099997</v>
      </c>
      <c r="J42" s="8" t="str">
        <f t="shared" si="2"/>
        <v xml:space="preserve"> </v>
      </c>
      <c r="K42" s="5">
        <v>6051595.72743</v>
      </c>
      <c r="L42" s="5"/>
      <c r="M42" s="5">
        <v>445248.8891699994</v>
      </c>
    </row>
    <row r="43" spans="1:13" ht="293.25" x14ac:dyDescent="0.2">
      <c r="A43" s="7" t="s">
        <v>63</v>
      </c>
      <c r="B43" s="4" t="s">
        <v>46</v>
      </c>
      <c r="C43" s="5"/>
      <c r="D43" s="5">
        <v>6839525.5542099997</v>
      </c>
      <c r="E43" s="8" t="str">
        <f t="shared" si="0"/>
        <v xml:space="preserve"> </v>
      </c>
      <c r="F43" s="5">
        <v>6051595.72743</v>
      </c>
      <c r="G43" s="8">
        <f t="shared" si="1"/>
        <v>113.02019933698742</v>
      </c>
      <c r="H43" s="5"/>
      <c r="I43" s="5">
        <v>6839525.5542099997</v>
      </c>
      <c r="J43" s="8" t="str">
        <f t="shared" si="2"/>
        <v xml:space="preserve"> </v>
      </c>
      <c r="K43" s="5">
        <v>6051595.72743</v>
      </c>
      <c r="L43" s="5"/>
      <c r="M43" s="5">
        <v>445248.8891699994</v>
      </c>
    </row>
    <row r="44" spans="1:13" ht="63.75" x14ac:dyDescent="0.2">
      <c r="A44" s="7" t="s">
        <v>76</v>
      </c>
      <c r="B44" s="4" t="s">
        <v>127</v>
      </c>
      <c r="C44" s="5"/>
      <c r="D44" s="5">
        <v>18493.071080000002</v>
      </c>
      <c r="E44" s="8" t="str">
        <f t="shared" si="0"/>
        <v xml:space="preserve"> </v>
      </c>
      <c r="F44" s="5">
        <v>13438.96875</v>
      </c>
      <c r="G44" s="8">
        <f t="shared" si="1"/>
        <v>137.60781369478221</v>
      </c>
      <c r="H44" s="5"/>
      <c r="I44" s="5">
        <v>18493.071080000002</v>
      </c>
      <c r="J44" s="8" t="str">
        <f t="shared" si="2"/>
        <v xml:space="preserve"> </v>
      </c>
      <c r="K44" s="5">
        <v>13438.96875</v>
      </c>
      <c r="L44" s="5"/>
      <c r="M44" s="5">
        <v>-2438.4579299999968</v>
      </c>
    </row>
    <row r="45" spans="1:13" ht="140.25" x14ac:dyDescent="0.2">
      <c r="A45" s="7" t="s">
        <v>90</v>
      </c>
      <c r="B45" s="4" t="s">
        <v>91</v>
      </c>
      <c r="C45" s="5"/>
      <c r="D45" s="5">
        <v>3962786.9890299998</v>
      </c>
      <c r="E45" s="8" t="str">
        <f t="shared" si="0"/>
        <v xml:space="preserve"> </v>
      </c>
      <c r="F45" s="5">
        <v>4582960.0603799997</v>
      </c>
      <c r="G45" s="8">
        <f t="shared" si="1"/>
        <v>86.467849093614447</v>
      </c>
      <c r="H45" s="5"/>
      <c r="I45" s="5">
        <v>3962786.9890299998</v>
      </c>
      <c r="J45" s="8" t="str">
        <f t="shared" si="2"/>
        <v xml:space="preserve"> </v>
      </c>
      <c r="K45" s="5">
        <v>4582960.0603799997</v>
      </c>
      <c r="L45" s="5"/>
      <c r="M45" s="5">
        <v>167373.0678899996</v>
      </c>
    </row>
    <row r="46" spans="1:13" ht="127.5" x14ac:dyDescent="0.2">
      <c r="A46" s="7" t="s">
        <v>108</v>
      </c>
      <c r="B46" s="4" t="s">
        <v>49</v>
      </c>
      <c r="C46" s="5"/>
      <c r="D46" s="5">
        <v>1455277.90454</v>
      </c>
      <c r="E46" s="8" t="str">
        <f t="shared" si="0"/>
        <v xml:space="preserve"> </v>
      </c>
      <c r="F46" s="5">
        <v>1321292.8478000001</v>
      </c>
      <c r="G46" s="8">
        <f t="shared" si="1"/>
        <v>110.14045122268617</v>
      </c>
      <c r="H46" s="5"/>
      <c r="I46" s="5">
        <v>1455277.90454</v>
      </c>
      <c r="J46" s="8" t="str">
        <f t="shared" si="2"/>
        <v xml:space="preserve"> </v>
      </c>
      <c r="K46" s="5">
        <v>1321292.8478000001</v>
      </c>
      <c r="L46" s="5"/>
      <c r="M46" s="5">
        <v>128693.60450999998</v>
      </c>
    </row>
    <row r="47" spans="1:13" ht="102" x14ac:dyDescent="0.2">
      <c r="A47" s="7" t="s">
        <v>118</v>
      </c>
      <c r="B47" s="4" t="s">
        <v>64</v>
      </c>
      <c r="C47" s="5"/>
      <c r="D47" s="5">
        <v>39661.301639999998</v>
      </c>
      <c r="E47" s="8" t="str">
        <f t="shared" si="0"/>
        <v xml:space="preserve"> </v>
      </c>
      <c r="F47" s="5">
        <v>15442.797130000001</v>
      </c>
      <c r="G47" s="8" t="str">
        <f t="shared" si="1"/>
        <v>свыше 200</v>
      </c>
      <c r="H47" s="5"/>
      <c r="I47" s="5">
        <v>39661.301639999998</v>
      </c>
      <c r="J47" s="8" t="str">
        <f t="shared" si="2"/>
        <v xml:space="preserve"> </v>
      </c>
      <c r="K47" s="5">
        <v>15442.797130000001</v>
      </c>
      <c r="L47" s="5"/>
      <c r="M47" s="5">
        <v>-13032.961690000004</v>
      </c>
    </row>
    <row r="48" spans="1:13" ht="140.25" x14ac:dyDescent="0.2">
      <c r="A48" s="7" t="s">
        <v>129</v>
      </c>
      <c r="B48" s="4" t="s">
        <v>48</v>
      </c>
      <c r="C48" s="5"/>
      <c r="D48" s="5">
        <v>1363306.28792</v>
      </c>
      <c r="E48" s="8" t="str">
        <f t="shared" si="0"/>
        <v xml:space="preserve"> </v>
      </c>
      <c r="F48" s="5">
        <v>118461.05336999999</v>
      </c>
      <c r="G48" s="8" t="str">
        <f t="shared" si="1"/>
        <v>свыше 200</v>
      </c>
      <c r="H48" s="5"/>
      <c r="I48" s="5">
        <v>1363306.28792</v>
      </c>
      <c r="J48" s="8" t="str">
        <f t="shared" si="2"/>
        <v xml:space="preserve"> </v>
      </c>
      <c r="K48" s="5">
        <v>118461.05336999999</v>
      </c>
      <c r="L48" s="5"/>
      <c r="M48" s="5">
        <v>164653.63639000012</v>
      </c>
    </row>
    <row r="49" spans="1:13" ht="242.25" x14ac:dyDescent="0.2">
      <c r="A49" s="7" t="s">
        <v>74</v>
      </c>
      <c r="B49" s="4" t="s">
        <v>82</v>
      </c>
      <c r="C49" s="5"/>
      <c r="D49" s="5">
        <v>350392.12401999999</v>
      </c>
      <c r="E49" s="8" t="str">
        <f t="shared" si="0"/>
        <v xml:space="preserve"> </v>
      </c>
      <c r="F49" s="5">
        <v>330935.75566000002</v>
      </c>
      <c r="G49" s="8">
        <f t="shared" si="1"/>
        <v>105.87919800965516</v>
      </c>
      <c r="H49" s="5"/>
      <c r="I49" s="5"/>
      <c r="J49" s="8" t="str">
        <f t="shared" si="2"/>
        <v xml:space="preserve"> </v>
      </c>
      <c r="K49" s="5"/>
      <c r="L49" s="5"/>
      <c r="M49" s="5"/>
    </row>
    <row r="50" spans="1:13" ht="357" x14ac:dyDescent="0.2">
      <c r="A50" s="7" t="s">
        <v>87</v>
      </c>
      <c r="B50" s="4" t="s">
        <v>20</v>
      </c>
      <c r="C50" s="5"/>
      <c r="D50" s="5">
        <v>560.49033999999995</v>
      </c>
      <c r="E50" s="8" t="str">
        <f t="shared" si="0"/>
        <v xml:space="preserve"> </v>
      </c>
      <c r="F50" s="5">
        <v>597.99033999999995</v>
      </c>
      <c r="G50" s="8">
        <f t="shared" si="1"/>
        <v>93.728995689127686</v>
      </c>
      <c r="H50" s="5"/>
      <c r="I50" s="5"/>
      <c r="J50" s="8" t="str">
        <f t="shared" si="2"/>
        <v xml:space="preserve"> </v>
      </c>
      <c r="K50" s="5"/>
      <c r="L50" s="5"/>
      <c r="M50" s="5"/>
    </row>
    <row r="51" spans="1:13" ht="369.75" x14ac:dyDescent="0.2">
      <c r="A51" s="7" t="s">
        <v>106</v>
      </c>
      <c r="B51" s="4" t="s">
        <v>131</v>
      </c>
      <c r="C51" s="5"/>
      <c r="D51" s="5">
        <v>349831.63368000003</v>
      </c>
      <c r="E51" s="8" t="str">
        <f t="shared" si="0"/>
        <v xml:space="preserve"> </v>
      </c>
      <c r="F51" s="5">
        <v>330337.76532000001</v>
      </c>
      <c r="G51" s="8">
        <f t="shared" si="1"/>
        <v>105.90119278100589</v>
      </c>
      <c r="H51" s="5"/>
      <c r="I51" s="5"/>
      <c r="J51" s="8" t="str">
        <f t="shared" si="2"/>
        <v xml:space="preserve"> </v>
      </c>
      <c r="K51" s="5"/>
      <c r="L51" s="5"/>
      <c r="M51" s="5"/>
    </row>
    <row r="52" spans="1:13" x14ac:dyDescent="0.2">
      <c r="A52" s="7" t="s">
        <v>101</v>
      </c>
      <c r="B52" s="4" t="s">
        <v>0</v>
      </c>
      <c r="C52" s="5">
        <v>7728821.4785099998</v>
      </c>
      <c r="D52" s="5">
        <v>-13981727.02863</v>
      </c>
      <c r="E52" s="8" t="str">
        <f t="shared" si="0"/>
        <v/>
      </c>
      <c r="F52" s="5">
        <v>-12648239.979739999</v>
      </c>
      <c r="G52" s="8">
        <f t="shared" si="1"/>
        <v>110.54286644644617</v>
      </c>
      <c r="H52" s="5">
        <v>6109072.6557900002</v>
      </c>
      <c r="I52" s="5">
        <v>-12064657.618489999</v>
      </c>
      <c r="J52" s="8" t="str">
        <f t="shared" si="2"/>
        <v/>
      </c>
      <c r="K52" s="5">
        <v>-11598270.329940001</v>
      </c>
      <c r="L52" s="5"/>
      <c r="M52" s="5">
        <v>603059.4695100002</v>
      </c>
    </row>
    <row r="53" spans="1:13" ht="25.5" x14ac:dyDescent="0.2">
      <c r="A53" s="7" t="s">
        <v>35</v>
      </c>
      <c r="B53" s="4" t="s">
        <v>27</v>
      </c>
      <c r="C53" s="5">
        <v>7728821.4785099998</v>
      </c>
      <c r="D53" s="5">
        <v>-13981727.02863</v>
      </c>
      <c r="E53" s="8" t="str">
        <f t="shared" si="0"/>
        <v/>
      </c>
      <c r="F53" s="5">
        <v>-12648239.979739999</v>
      </c>
      <c r="G53" s="8">
        <f t="shared" si="1"/>
        <v>110.54286644644617</v>
      </c>
      <c r="H53" s="5">
        <v>6109072.6557900002</v>
      </c>
      <c r="I53" s="5">
        <v>-12064657.618489999</v>
      </c>
      <c r="J53" s="8" t="str">
        <f t="shared" si="2"/>
        <v/>
      </c>
      <c r="K53" s="5">
        <v>-11598270.329940001</v>
      </c>
      <c r="L53" s="5"/>
      <c r="M53" s="5">
        <v>603059.4695100002</v>
      </c>
    </row>
    <row r="54" spans="1:13" ht="25.5" x14ac:dyDescent="0.2">
      <c r="A54" s="7" t="s">
        <v>68</v>
      </c>
      <c r="B54" s="4" t="s">
        <v>105</v>
      </c>
      <c r="C54" s="5">
        <v>-89451624.800870001</v>
      </c>
      <c r="D54" s="5">
        <v>-101844472.19363999</v>
      </c>
      <c r="E54" s="8">
        <f t="shared" si="0"/>
        <v>113.85424515245862</v>
      </c>
      <c r="F54" s="5">
        <v>-94732817.69359</v>
      </c>
      <c r="G54" s="8">
        <f t="shared" si="1"/>
        <v>107.50706531611083</v>
      </c>
      <c r="H54" s="5">
        <v>-78726794.920650005</v>
      </c>
      <c r="I54" s="5">
        <v>-91188378.069959998</v>
      </c>
      <c r="J54" s="8">
        <f t="shared" si="2"/>
        <v>115.82889683476918</v>
      </c>
      <c r="K54" s="5">
        <v>-85864376.876080006</v>
      </c>
      <c r="L54" s="5"/>
      <c r="M54" s="5">
        <v>-8437870.4087000042</v>
      </c>
    </row>
    <row r="55" spans="1:13" ht="25.5" x14ac:dyDescent="0.2">
      <c r="A55" s="7" t="s">
        <v>102</v>
      </c>
      <c r="B55" s="4" t="s">
        <v>26</v>
      </c>
      <c r="C55" s="5">
        <v>-89451624.800870001</v>
      </c>
      <c r="D55" s="5">
        <v>-101844472.19363999</v>
      </c>
      <c r="E55" s="8">
        <f t="shared" si="0"/>
        <v>113.85424515245862</v>
      </c>
      <c r="F55" s="5">
        <v>-94732817.69359</v>
      </c>
      <c r="G55" s="8">
        <f t="shared" si="1"/>
        <v>107.50706531611083</v>
      </c>
      <c r="H55" s="5">
        <v>-78726794.920650005</v>
      </c>
      <c r="I55" s="5">
        <v>-91188378.069959998</v>
      </c>
      <c r="J55" s="8">
        <f t="shared" si="2"/>
        <v>115.82889683476918</v>
      </c>
      <c r="K55" s="5">
        <v>-85864376.876080006</v>
      </c>
      <c r="L55" s="5"/>
      <c r="M55" s="5">
        <v>-8437870.4087000042</v>
      </c>
    </row>
    <row r="56" spans="1:13" ht="25.5" x14ac:dyDescent="0.2">
      <c r="A56" s="7" t="s">
        <v>36</v>
      </c>
      <c r="B56" s="4" t="s">
        <v>69</v>
      </c>
      <c r="C56" s="5">
        <v>-89451624.800870001</v>
      </c>
      <c r="D56" s="5">
        <v>-101844472.19363999</v>
      </c>
      <c r="E56" s="8">
        <f t="shared" si="0"/>
        <v>113.85424515245862</v>
      </c>
      <c r="F56" s="5">
        <v>-94732817.69359</v>
      </c>
      <c r="G56" s="8">
        <f t="shared" si="1"/>
        <v>107.50706531611083</v>
      </c>
      <c r="H56" s="5">
        <v>-78726794.920650005</v>
      </c>
      <c r="I56" s="5">
        <v>-91188378.069959998</v>
      </c>
      <c r="J56" s="8">
        <f t="shared" si="2"/>
        <v>115.82889683476918</v>
      </c>
      <c r="K56" s="5">
        <v>-85864376.876080006</v>
      </c>
      <c r="L56" s="5"/>
      <c r="M56" s="5">
        <v>-8437870.4087000042</v>
      </c>
    </row>
    <row r="57" spans="1:13" ht="38.25" x14ac:dyDescent="0.2">
      <c r="A57" s="7" t="s">
        <v>47</v>
      </c>
      <c r="B57" s="4" t="s">
        <v>73</v>
      </c>
      <c r="C57" s="5">
        <v>-78650050.180600002</v>
      </c>
      <c r="D57" s="5">
        <v>-91048405.647770002</v>
      </c>
      <c r="E57" s="8">
        <f t="shared" si="0"/>
        <v>115.76395112107404</v>
      </c>
      <c r="F57" s="5">
        <v>-85781894.120590001</v>
      </c>
      <c r="G57" s="8">
        <f t="shared" si="1"/>
        <v>106.13942088965356</v>
      </c>
      <c r="H57" s="5">
        <v>-78726794.920650005</v>
      </c>
      <c r="I57" s="5">
        <v>-91188378.069959998</v>
      </c>
      <c r="J57" s="8">
        <f t="shared" si="2"/>
        <v>115.82889683476918</v>
      </c>
      <c r="K57" s="5">
        <v>-85864376.876080006</v>
      </c>
      <c r="L57" s="5"/>
      <c r="M57" s="5">
        <v>-8437870.4087000042</v>
      </c>
    </row>
    <row r="58" spans="1:13" ht="38.25" x14ac:dyDescent="0.2">
      <c r="A58" s="7" t="s">
        <v>54</v>
      </c>
      <c r="B58" s="4" t="s">
        <v>9</v>
      </c>
      <c r="C58" s="5">
        <v>-6515344.8771000002</v>
      </c>
      <c r="D58" s="5">
        <v>-7082355.4637900004</v>
      </c>
      <c r="E58" s="8">
        <f t="shared" si="0"/>
        <v>108.70269490542117</v>
      </c>
      <c r="F58" s="5">
        <v>-5872274.7695300002</v>
      </c>
      <c r="G58" s="8">
        <f t="shared" si="1"/>
        <v>120.60667699915635</v>
      </c>
      <c r="H58" s="5"/>
      <c r="I58" s="5"/>
      <c r="J58" s="8" t="str">
        <f t="shared" si="2"/>
        <v xml:space="preserve"> </v>
      </c>
      <c r="K58" s="5"/>
      <c r="L58" s="5"/>
      <c r="M58" s="5"/>
    </row>
    <row r="59" spans="1:13" ht="38.25" x14ac:dyDescent="0.2">
      <c r="A59" s="7" t="s">
        <v>60</v>
      </c>
      <c r="B59" s="4" t="s">
        <v>84</v>
      </c>
      <c r="C59" s="5">
        <v>-2640914.4006500002</v>
      </c>
      <c r="D59" s="5">
        <v>-2366682.4936500001</v>
      </c>
      <c r="E59" s="8">
        <f t="shared" si="0"/>
        <v>89.616024399257157</v>
      </c>
      <c r="F59" s="5">
        <v>-1951837.6932099999</v>
      </c>
      <c r="G59" s="8">
        <f t="shared" si="1"/>
        <v>121.25406235790767</v>
      </c>
      <c r="H59" s="5"/>
      <c r="I59" s="5"/>
      <c r="J59" s="8" t="str">
        <f t="shared" si="2"/>
        <v xml:space="preserve"> </v>
      </c>
      <c r="K59" s="5"/>
      <c r="L59" s="5"/>
      <c r="M59" s="5"/>
    </row>
    <row r="60" spans="1:13" ht="38.25" x14ac:dyDescent="0.2">
      <c r="A60" s="7" t="s">
        <v>28</v>
      </c>
      <c r="B60" s="4" t="s">
        <v>66</v>
      </c>
      <c r="C60" s="5">
        <v>-298142.77135</v>
      </c>
      <c r="D60" s="5">
        <v>-229479.70279000001</v>
      </c>
      <c r="E60" s="8">
        <f t="shared" si="0"/>
        <v>76.969735590404753</v>
      </c>
      <c r="F60" s="5">
        <v>-206947.96207000001</v>
      </c>
      <c r="G60" s="8">
        <f t="shared" si="1"/>
        <v>110.88763595187213</v>
      </c>
      <c r="H60" s="5"/>
      <c r="I60" s="5"/>
      <c r="J60" s="8" t="str">
        <f t="shared" si="2"/>
        <v xml:space="preserve"> </v>
      </c>
      <c r="K60" s="5"/>
      <c r="L60" s="5"/>
      <c r="M60" s="5"/>
    </row>
    <row r="61" spans="1:13" ht="38.25" x14ac:dyDescent="0.2">
      <c r="A61" s="7" t="s">
        <v>40</v>
      </c>
      <c r="B61" s="4" t="s">
        <v>109</v>
      </c>
      <c r="C61" s="5">
        <v>-1347172.5711699999</v>
      </c>
      <c r="D61" s="5">
        <v>-1117548.88564</v>
      </c>
      <c r="E61" s="8">
        <f t="shared" si="0"/>
        <v>82.955139494075723</v>
      </c>
      <c r="F61" s="5">
        <v>-919863.14818999998</v>
      </c>
      <c r="G61" s="8">
        <f t="shared" si="1"/>
        <v>121.49077695296123</v>
      </c>
      <c r="H61" s="5"/>
      <c r="I61" s="5"/>
      <c r="J61" s="8" t="str">
        <f t="shared" si="2"/>
        <v xml:space="preserve"> </v>
      </c>
      <c r="K61" s="5"/>
      <c r="L61" s="5"/>
      <c r="M61" s="5"/>
    </row>
    <row r="62" spans="1:13" ht="25.5" x14ac:dyDescent="0.2">
      <c r="A62" s="7" t="s">
        <v>4</v>
      </c>
      <c r="B62" s="4" t="s">
        <v>128</v>
      </c>
      <c r="C62" s="5">
        <v>97216144.346220002</v>
      </c>
      <c r="D62" s="5">
        <v>87862745.165010005</v>
      </c>
      <c r="E62" s="8">
        <f t="shared" si="0"/>
        <v>90.378759367477755</v>
      </c>
      <c r="F62" s="5">
        <v>82084577.713850006</v>
      </c>
      <c r="G62" s="8">
        <f t="shared" si="1"/>
        <v>107.03928510335146</v>
      </c>
      <c r="H62" s="5">
        <v>84835867.576440006</v>
      </c>
      <c r="I62" s="5">
        <v>79123720.451470003</v>
      </c>
      <c r="J62" s="8">
        <f t="shared" si="2"/>
        <v>93.266825355651406</v>
      </c>
      <c r="K62" s="5">
        <v>74266106.54614</v>
      </c>
      <c r="L62" s="5"/>
      <c r="M62" s="5">
        <v>9040929.8782100081</v>
      </c>
    </row>
    <row r="63" spans="1:13" ht="25.5" x14ac:dyDescent="0.2">
      <c r="A63" s="7" t="s">
        <v>23</v>
      </c>
      <c r="B63" s="4" t="s">
        <v>85</v>
      </c>
      <c r="C63" s="5">
        <v>97216144.346220002</v>
      </c>
      <c r="D63" s="5">
        <v>87862745.165010005</v>
      </c>
      <c r="E63" s="8">
        <f t="shared" si="0"/>
        <v>90.378759367477755</v>
      </c>
      <c r="F63" s="5">
        <v>82084577.713850006</v>
      </c>
      <c r="G63" s="8">
        <f t="shared" si="1"/>
        <v>107.03928510335146</v>
      </c>
      <c r="H63" s="5">
        <v>84835867.576440006</v>
      </c>
      <c r="I63" s="5">
        <v>79123720.451470003</v>
      </c>
      <c r="J63" s="8">
        <f t="shared" si="2"/>
        <v>93.266825355651406</v>
      </c>
      <c r="K63" s="5">
        <v>74266106.54614</v>
      </c>
      <c r="L63" s="5"/>
      <c r="M63" s="5">
        <v>9040929.8782100081</v>
      </c>
    </row>
    <row r="64" spans="1:13" ht="25.5" x14ac:dyDescent="0.2">
      <c r="A64" s="7" t="s">
        <v>111</v>
      </c>
      <c r="B64" s="4" t="s">
        <v>65</v>
      </c>
      <c r="C64" s="5">
        <v>97216144.346220002</v>
      </c>
      <c r="D64" s="5">
        <v>87862745.165010005</v>
      </c>
      <c r="E64" s="8">
        <f t="shared" si="0"/>
        <v>90.378759367477755</v>
      </c>
      <c r="F64" s="5">
        <v>82084577.713850006</v>
      </c>
      <c r="G64" s="8">
        <f t="shared" si="1"/>
        <v>107.03928510335146</v>
      </c>
      <c r="H64" s="5">
        <v>84835867.576440006</v>
      </c>
      <c r="I64" s="5">
        <v>79123720.451470003</v>
      </c>
      <c r="J64" s="8">
        <f t="shared" si="2"/>
        <v>93.266825355651406</v>
      </c>
      <c r="K64" s="5">
        <v>74266106.54614</v>
      </c>
      <c r="L64" s="5"/>
      <c r="M64" s="5">
        <v>9040929.8782100081</v>
      </c>
    </row>
    <row r="65" spans="1:13" ht="38.25" x14ac:dyDescent="0.2">
      <c r="A65" s="7" t="s">
        <v>119</v>
      </c>
      <c r="B65" s="4" t="s">
        <v>123</v>
      </c>
      <c r="C65" s="5">
        <v>55758884.602250002</v>
      </c>
      <c r="D65" s="5">
        <v>61247298.214199997</v>
      </c>
      <c r="E65" s="8">
        <f t="shared" si="0"/>
        <v>109.84311944383573</v>
      </c>
      <c r="F65" s="5">
        <v>57880351.658299997</v>
      </c>
      <c r="G65" s="8">
        <f t="shared" si="1"/>
        <v>105.81708033803416</v>
      </c>
      <c r="H65" s="5">
        <v>84835867.576440006</v>
      </c>
      <c r="I65" s="5">
        <v>79123720.451470003</v>
      </c>
      <c r="J65" s="8">
        <f t="shared" si="2"/>
        <v>93.266825355651406</v>
      </c>
      <c r="K65" s="5">
        <v>74266106.54614</v>
      </c>
      <c r="L65" s="5"/>
      <c r="M65" s="5">
        <v>9040929.8782100081</v>
      </c>
    </row>
    <row r="66" spans="1:13" ht="38.25" x14ac:dyDescent="0.2">
      <c r="A66" s="7" t="s">
        <v>126</v>
      </c>
      <c r="B66" s="4" t="s">
        <v>33</v>
      </c>
      <c r="C66" s="5">
        <v>22306624.925390001</v>
      </c>
      <c r="D66" s="5">
        <v>15703940.96532</v>
      </c>
      <c r="E66" s="8">
        <f t="shared" si="0"/>
        <v>70.400345268931076</v>
      </c>
      <c r="F66" s="5">
        <v>14195815.51537</v>
      </c>
      <c r="G66" s="8">
        <f t="shared" si="1"/>
        <v>110.62373238308948</v>
      </c>
      <c r="H66" s="5"/>
      <c r="I66" s="5"/>
      <c r="J66" s="8" t="str">
        <f t="shared" si="2"/>
        <v xml:space="preserve"> </v>
      </c>
      <c r="K66" s="5"/>
      <c r="L66" s="5"/>
      <c r="M66" s="5"/>
    </row>
    <row r="67" spans="1:13" ht="38.25" x14ac:dyDescent="0.2">
      <c r="A67" s="7" t="s">
        <v>132</v>
      </c>
      <c r="B67" s="4" t="s">
        <v>120</v>
      </c>
      <c r="C67" s="5">
        <v>13907253.36335</v>
      </c>
      <c r="D67" s="5">
        <v>7909669.0304399999</v>
      </c>
      <c r="E67" s="8">
        <f t="shared" si="0"/>
        <v>56.874415269405198</v>
      </c>
      <c r="F67" s="5">
        <v>7194807.2994900001</v>
      </c>
      <c r="G67" s="8">
        <f t="shared" si="1"/>
        <v>109.93580093521993</v>
      </c>
      <c r="H67" s="5"/>
      <c r="I67" s="5"/>
      <c r="J67" s="8" t="str">
        <f t="shared" si="2"/>
        <v xml:space="preserve"> </v>
      </c>
      <c r="K67" s="5"/>
      <c r="L67" s="5"/>
      <c r="M67" s="5"/>
    </row>
    <row r="68" spans="1:13" ht="38.25" x14ac:dyDescent="0.2">
      <c r="A68" s="7" t="s">
        <v>100</v>
      </c>
      <c r="B68" s="4" t="s">
        <v>41</v>
      </c>
      <c r="C68" s="5">
        <v>1284998.45447</v>
      </c>
      <c r="D68" s="5">
        <v>1095644.8671200001</v>
      </c>
      <c r="E68" s="8">
        <f t="shared" ref="E68:E69" si="3">IF(C68=0," ",IF(D68/C68*100&gt;200,"свыше 200",IF(D68/C68&gt;0,D68/C68*100,"")))</f>
        <v>85.264294545155764</v>
      </c>
      <c r="F68" s="5">
        <v>1029568.18192</v>
      </c>
      <c r="G68" s="8">
        <f t="shared" ref="G68:G69" si="4">IF(F68=0," ",IF(D68/F68*100&gt;200,"свыше 200",IF(D68/F68&gt;0,D68/F68*100,"")))</f>
        <v>106.41790280239394</v>
      </c>
      <c r="H68" s="5"/>
      <c r="I68" s="5"/>
      <c r="J68" s="8" t="str">
        <f t="shared" ref="J68:J69" si="5">IF(H68=0," ",IF(I68/H68*100&gt;200,"свыше 200",IF(I68/H68&gt;0,I68/H68*100,"")))</f>
        <v xml:space="preserve"> </v>
      </c>
      <c r="K68" s="5"/>
      <c r="L68" s="5"/>
      <c r="M68" s="5"/>
    </row>
    <row r="69" spans="1:13" ht="38.25" x14ac:dyDescent="0.2">
      <c r="A69" s="7" t="s">
        <v>115</v>
      </c>
      <c r="B69" s="4" t="s">
        <v>39</v>
      </c>
      <c r="C69" s="5">
        <v>3958383.0007600002</v>
      </c>
      <c r="D69" s="5">
        <v>1906192.0879299999</v>
      </c>
      <c r="E69" s="8">
        <f t="shared" si="3"/>
        <v>48.155827456919035</v>
      </c>
      <c r="F69" s="5">
        <v>1784035.05877</v>
      </c>
      <c r="G69" s="8">
        <f t="shared" si="4"/>
        <v>106.84723254509476</v>
      </c>
      <c r="H69" s="5"/>
      <c r="I69" s="5"/>
      <c r="J69" s="8" t="str">
        <f t="shared" si="5"/>
        <v xml:space="preserve"> </v>
      </c>
      <c r="K69" s="5"/>
      <c r="L69" s="5"/>
      <c r="M69" s="5"/>
    </row>
  </sheetData>
  <mergeCells count="4">
    <mergeCell ref="A1:A2"/>
    <mergeCell ref="B1:B2"/>
    <mergeCell ref="C1:G1"/>
    <mergeCell ref="H1:M1"/>
  </mergeCells>
  <pageMargins left="0.7" right="0.7" top="0.75" bottom="0.75" header="0.3" footer="0.3"/>
  <pageSetup paperSize="9"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Родионова Анастасия Валерьевна</dc:creator>
  <cp:lastModifiedBy>Скалова Елена Александровна</cp:lastModifiedBy>
  <dcterms:created xsi:type="dcterms:W3CDTF">2024-10-31T14:54:22Z</dcterms:created>
  <dcterms:modified xsi:type="dcterms:W3CDTF">2024-11-14T13:01:29Z</dcterms:modified>
</cp:coreProperties>
</file>